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75" windowWidth="15195" windowHeight="7935" activeTab="4"/>
  </bookViews>
  <sheets>
    <sheet name="Startseite und Hilfe" sheetId="1" r:id="rId1"/>
    <sheet name="Anwesenheit" sheetId="2" r:id="rId2"/>
    <sheet name="Benotung Typ I" sheetId="3" r:id="rId3"/>
    <sheet name="Benotung Typ II" sheetId="4" r:id="rId4"/>
    <sheet name="Gesamt" sheetId="5" r:id="rId5"/>
  </sheets>
  <definedNames>
    <definedName name="_xlnm.Print_Titles" localSheetId="1">'Anwesenheit'!$A:$E</definedName>
    <definedName name="_xlnm.Print_Titles" localSheetId="2">'Benotung Typ I'!$A:$C</definedName>
  </definedNames>
  <calcPr fullCalcOnLoad="1"/>
</workbook>
</file>

<file path=xl/comments2.xml><?xml version="1.0" encoding="utf-8"?>
<comments xmlns="http://schemas.openxmlformats.org/spreadsheetml/2006/main">
  <authors>
    <author>U. Hempel</author>
  </authors>
  <commentList>
    <comment ref="B1" authorId="0">
      <text>
        <r>
          <rPr>
            <b/>
            <sz val="8"/>
            <rFont val="Tahoma"/>
            <family val="2"/>
          </rPr>
          <t xml:space="preserve">Bitte hier Klasse eintragen!
</t>
        </r>
      </text>
    </comment>
    <comment ref="F2" authorId="0">
      <text>
        <r>
          <rPr>
            <b/>
            <sz val="8"/>
            <rFont val="Tahoma"/>
            <family val="2"/>
          </rPr>
          <t>Bitte hier Datum eintragen!</t>
        </r>
      </text>
    </comment>
    <comment ref="G2" authorId="0">
      <text>
        <r>
          <rPr>
            <b/>
            <sz val="8"/>
            <rFont val="Tahoma"/>
            <family val="2"/>
          </rPr>
          <t>Bitte hier Datum eintragen!</t>
        </r>
      </text>
    </comment>
    <comment ref="H2" authorId="0">
      <text>
        <r>
          <rPr>
            <b/>
            <sz val="8"/>
            <rFont val="Tahoma"/>
            <family val="2"/>
          </rPr>
          <t>Bitte hier Datum eintragen!</t>
        </r>
      </text>
    </comment>
    <comment ref="I2" authorId="0">
      <text>
        <r>
          <rPr>
            <b/>
            <sz val="8"/>
            <rFont val="Tahoma"/>
            <family val="2"/>
          </rPr>
          <t>Bitte hier Datum eintragen!</t>
        </r>
      </text>
    </comment>
    <comment ref="J2" authorId="0">
      <text>
        <r>
          <rPr>
            <b/>
            <sz val="8"/>
            <rFont val="Tahoma"/>
            <family val="2"/>
          </rPr>
          <t>Bitte hier Datum eintragen!</t>
        </r>
      </text>
    </comment>
    <comment ref="K2" authorId="0">
      <text>
        <r>
          <rPr>
            <b/>
            <sz val="8"/>
            <rFont val="Tahoma"/>
            <family val="2"/>
          </rPr>
          <t>Bitte hier Datum eintragen!</t>
        </r>
      </text>
    </comment>
    <comment ref="L2" authorId="0">
      <text>
        <r>
          <rPr>
            <b/>
            <sz val="8"/>
            <rFont val="Tahoma"/>
            <family val="2"/>
          </rPr>
          <t>Bitte hier Datum eintragen!</t>
        </r>
      </text>
    </comment>
    <comment ref="M2" authorId="0">
      <text>
        <r>
          <rPr>
            <b/>
            <sz val="8"/>
            <rFont val="Tahoma"/>
            <family val="2"/>
          </rPr>
          <t>Bitte hier Datum eintragen!</t>
        </r>
      </text>
    </comment>
    <comment ref="N2" authorId="0">
      <text>
        <r>
          <rPr>
            <b/>
            <sz val="8"/>
            <rFont val="Tahoma"/>
            <family val="2"/>
          </rPr>
          <t>Bitte hier Datum eintragen!</t>
        </r>
      </text>
    </comment>
    <comment ref="O2" authorId="0">
      <text>
        <r>
          <rPr>
            <b/>
            <sz val="8"/>
            <rFont val="Tahoma"/>
            <family val="2"/>
          </rPr>
          <t>Bitte hier Datum eintragen!</t>
        </r>
      </text>
    </comment>
    <comment ref="P2" authorId="0">
      <text>
        <r>
          <rPr>
            <b/>
            <sz val="8"/>
            <rFont val="Tahoma"/>
            <family val="2"/>
          </rPr>
          <t>Bitte hier Datum eintragen!</t>
        </r>
      </text>
    </comment>
    <comment ref="Q2" authorId="0">
      <text>
        <r>
          <rPr>
            <b/>
            <sz val="8"/>
            <rFont val="Tahoma"/>
            <family val="2"/>
          </rPr>
          <t>Bitte hier Datum eintragen!</t>
        </r>
      </text>
    </comment>
    <comment ref="R2" authorId="0">
      <text>
        <r>
          <rPr>
            <b/>
            <sz val="8"/>
            <rFont val="Tahoma"/>
            <family val="2"/>
          </rPr>
          <t>Bitte hier Datum eintragen!</t>
        </r>
      </text>
    </comment>
    <comment ref="S2" authorId="0">
      <text>
        <r>
          <rPr>
            <b/>
            <sz val="8"/>
            <rFont val="Tahoma"/>
            <family val="2"/>
          </rPr>
          <t>Bitte hier Datum eintragen!</t>
        </r>
      </text>
    </comment>
    <comment ref="T2" authorId="0">
      <text>
        <r>
          <rPr>
            <b/>
            <sz val="8"/>
            <rFont val="Tahoma"/>
            <family val="2"/>
          </rPr>
          <t>Bitte hier Datum eintragen!</t>
        </r>
      </text>
    </comment>
    <comment ref="U2" authorId="0">
      <text>
        <r>
          <rPr>
            <b/>
            <sz val="8"/>
            <rFont val="Tahoma"/>
            <family val="2"/>
          </rPr>
          <t>Bitte hier Datum eintragen!</t>
        </r>
      </text>
    </comment>
    <comment ref="V2" authorId="0">
      <text>
        <r>
          <rPr>
            <b/>
            <sz val="8"/>
            <rFont val="Tahoma"/>
            <family val="2"/>
          </rPr>
          <t>Bitte hier Datum eintragen!</t>
        </r>
      </text>
    </comment>
    <comment ref="W2" authorId="0">
      <text>
        <r>
          <rPr>
            <b/>
            <sz val="8"/>
            <rFont val="Tahoma"/>
            <family val="2"/>
          </rPr>
          <t>Bitte hier Datum eintragen!</t>
        </r>
      </text>
    </comment>
    <comment ref="X2" authorId="0">
      <text>
        <r>
          <rPr>
            <b/>
            <sz val="8"/>
            <rFont val="Tahoma"/>
            <family val="2"/>
          </rPr>
          <t>Bitte hier Datum eintragen!</t>
        </r>
      </text>
    </comment>
    <comment ref="Y2" authorId="0">
      <text>
        <r>
          <rPr>
            <b/>
            <sz val="8"/>
            <rFont val="Tahoma"/>
            <family val="2"/>
          </rPr>
          <t>Bitte hier Datum eintragen!</t>
        </r>
      </text>
    </comment>
    <comment ref="Z2" authorId="0">
      <text>
        <r>
          <rPr>
            <b/>
            <sz val="8"/>
            <rFont val="Tahoma"/>
            <family val="2"/>
          </rPr>
          <t>Bitte hier Datum eintragen!</t>
        </r>
      </text>
    </comment>
    <comment ref="AA2" authorId="0">
      <text>
        <r>
          <rPr>
            <b/>
            <sz val="8"/>
            <rFont val="Tahoma"/>
            <family val="2"/>
          </rPr>
          <t>Bitte hier Datum eintragen!</t>
        </r>
      </text>
    </comment>
    <comment ref="AB2" authorId="0">
      <text>
        <r>
          <rPr>
            <b/>
            <sz val="8"/>
            <rFont val="Tahoma"/>
            <family val="2"/>
          </rPr>
          <t>Bitte hier Datum eintragen!</t>
        </r>
      </text>
    </comment>
    <comment ref="AC2" authorId="0">
      <text>
        <r>
          <rPr>
            <b/>
            <sz val="8"/>
            <rFont val="Tahoma"/>
            <family val="2"/>
          </rPr>
          <t>Bitte hier Datum eintragen!</t>
        </r>
      </text>
    </comment>
    <comment ref="AD2" authorId="0">
      <text>
        <r>
          <rPr>
            <b/>
            <sz val="8"/>
            <rFont val="Tahoma"/>
            <family val="2"/>
          </rPr>
          <t>Bitte hier Datum eintragen!</t>
        </r>
      </text>
    </comment>
    <comment ref="AE2" authorId="0">
      <text>
        <r>
          <rPr>
            <b/>
            <sz val="8"/>
            <rFont val="Tahoma"/>
            <family val="2"/>
          </rPr>
          <t>Bitte hier Datum eintragen!</t>
        </r>
      </text>
    </comment>
    <comment ref="AF2" authorId="0">
      <text>
        <r>
          <rPr>
            <b/>
            <sz val="8"/>
            <rFont val="Tahoma"/>
            <family val="2"/>
          </rPr>
          <t>Bitte hier Datum eintragen!</t>
        </r>
      </text>
    </comment>
    <comment ref="AG2" authorId="0">
      <text>
        <r>
          <rPr>
            <b/>
            <sz val="8"/>
            <rFont val="Tahoma"/>
            <family val="2"/>
          </rPr>
          <t>Bitte hier Datum eintragen!</t>
        </r>
      </text>
    </comment>
    <comment ref="AH2" authorId="0">
      <text>
        <r>
          <rPr>
            <b/>
            <sz val="8"/>
            <rFont val="Tahoma"/>
            <family val="2"/>
          </rPr>
          <t>Bitte hier Datum eintragen!</t>
        </r>
      </text>
    </comment>
    <comment ref="AI2" authorId="0">
      <text>
        <r>
          <rPr>
            <b/>
            <sz val="8"/>
            <rFont val="Tahoma"/>
            <family val="2"/>
          </rPr>
          <t>Bitte hier Datum eintragen!</t>
        </r>
      </text>
    </comment>
    <comment ref="AJ2" authorId="0">
      <text>
        <r>
          <rPr>
            <b/>
            <sz val="8"/>
            <rFont val="Tahoma"/>
            <family val="2"/>
          </rPr>
          <t>Bitte hier Datum eintragen!</t>
        </r>
      </text>
    </comment>
    <comment ref="AK2" authorId="0">
      <text>
        <r>
          <rPr>
            <b/>
            <sz val="8"/>
            <rFont val="Tahoma"/>
            <family val="2"/>
          </rPr>
          <t>Bitte hier Datum eintragen!</t>
        </r>
      </text>
    </comment>
    <comment ref="AL2" authorId="0">
      <text>
        <r>
          <rPr>
            <b/>
            <sz val="8"/>
            <rFont val="Tahoma"/>
            <family val="2"/>
          </rPr>
          <t>Bitte hier Datum eintragen!</t>
        </r>
      </text>
    </comment>
    <comment ref="AM2" authorId="0">
      <text>
        <r>
          <rPr>
            <b/>
            <sz val="8"/>
            <rFont val="Tahoma"/>
            <family val="2"/>
          </rPr>
          <t>Bitte hier Datum eintragen!</t>
        </r>
      </text>
    </comment>
    <comment ref="AN2" authorId="0">
      <text>
        <r>
          <rPr>
            <b/>
            <sz val="8"/>
            <rFont val="Tahoma"/>
            <family val="2"/>
          </rPr>
          <t>Bitte hier Datum eintragen!</t>
        </r>
      </text>
    </comment>
    <comment ref="AO2" authorId="0">
      <text>
        <r>
          <rPr>
            <b/>
            <sz val="8"/>
            <rFont val="Tahoma"/>
            <family val="2"/>
          </rPr>
          <t>Bitte hier Datum eintragen!</t>
        </r>
      </text>
    </comment>
    <comment ref="AP2" authorId="0">
      <text>
        <r>
          <rPr>
            <b/>
            <sz val="8"/>
            <rFont val="Tahoma"/>
            <family val="2"/>
          </rPr>
          <t>Bitte hier Datum eintragen!</t>
        </r>
      </text>
    </comment>
    <comment ref="AQ2" authorId="0">
      <text>
        <r>
          <rPr>
            <b/>
            <sz val="8"/>
            <rFont val="Tahoma"/>
            <family val="2"/>
          </rPr>
          <t>Bitte hier Datum eintragen!</t>
        </r>
      </text>
    </comment>
    <comment ref="AR2" authorId="0">
      <text>
        <r>
          <rPr>
            <b/>
            <sz val="8"/>
            <rFont val="Tahoma"/>
            <family val="2"/>
          </rPr>
          <t>Bitte hier Datum eintragen!</t>
        </r>
      </text>
    </comment>
    <comment ref="AS2" authorId="0">
      <text>
        <r>
          <rPr>
            <b/>
            <sz val="8"/>
            <rFont val="Tahoma"/>
            <family val="2"/>
          </rPr>
          <t>Bitte hier Datum eintragen!</t>
        </r>
      </text>
    </comment>
    <comment ref="AT2" authorId="0">
      <text>
        <r>
          <rPr>
            <b/>
            <sz val="8"/>
            <rFont val="Tahoma"/>
            <family val="2"/>
          </rPr>
          <t>Bitte hier Datum eintragen!</t>
        </r>
      </text>
    </comment>
    <comment ref="AU2" authorId="0">
      <text>
        <r>
          <rPr>
            <b/>
            <sz val="8"/>
            <rFont val="Tahoma"/>
            <family val="2"/>
          </rPr>
          <t>Bitte hier Datum eintragen!</t>
        </r>
      </text>
    </comment>
    <comment ref="AV2" authorId="0">
      <text>
        <r>
          <rPr>
            <b/>
            <sz val="8"/>
            <rFont val="Tahoma"/>
            <family val="2"/>
          </rPr>
          <t>Bitte hier Datum eintragen!</t>
        </r>
      </text>
    </comment>
    <comment ref="AW2" authorId="0">
      <text>
        <r>
          <rPr>
            <b/>
            <sz val="8"/>
            <rFont val="Tahoma"/>
            <family val="2"/>
          </rPr>
          <t>Bitte hier Datum eintragen!</t>
        </r>
      </text>
    </comment>
    <comment ref="AX2" authorId="0">
      <text>
        <r>
          <rPr>
            <b/>
            <sz val="8"/>
            <rFont val="Tahoma"/>
            <family val="2"/>
          </rPr>
          <t>Bitte hier Datum eintragen!</t>
        </r>
      </text>
    </comment>
    <comment ref="AY2" authorId="0">
      <text>
        <r>
          <rPr>
            <b/>
            <sz val="8"/>
            <rFont val="Tahoma"/>
            <family val="2"/>
          </rPr>
          <t>Bitte hier Datum eintragen!</t>
        </r>
      </text>
    </comment>
    <comment ref="AZ2" authorId="0">
      <text>
        <r>
          <rPr>
            <b/>
            <sz val="8"/>
            <rFont val="Tahoma"/>
            <family val="2"/>
          </rPr>
          <t>Bitte hier Datum eintragen!</t>
        </r>
      </text>
    </comment>
    <comment ref="BA2" authorId="0">
      <text>
        <r>
          <rPr>
            <b/>
            <sz val="8"/>
            <rFont val="Tahoma"/>
            <family val="2"/>
          </rPr>
          <t>Bitte hier Datum eintragen!</t>
        </r>
      </text>
    </comment>
    <comment ref="BB2" authorId="0">
      <text>
        <r>
          <rPr>
            <b/>
            <sz val="8"/>
            <rFont val="Tahoma"/>
            <family val="2"/>
          </rPr>
          <t>Bitte hier Datum eintragen!</t>
        </r>
      </text>
    </comment>
    <comment ref="BC2" authorId="0">
      <text>
        <r>
          <rPr>
            <b/>
            <sz val="8"/>
            <rFont val="Tahoma"/>
            <family val="2"/>
          </rPr>
          <t>Bitte hier Datum eintragen!</t>
        </r>
      </text>
    </comment>
    <comment ref="BD2" authorId="0">
      <text>
        <r>
          <rPr>
            <b/>
            <sz val="8"/>
            <rFont val="Tahoma"/>
            <family val="2"/>
          </rPr>
          <t>Bitte hier Datum eintragen!</t>
        </r>
      </text>
    </comment>
    <comment ref="BE2" authorId="0">
      <text>
        <r>
          <rPr>
            <b/>
            <sz val="8"/>
            <rFont val="Tahoma"/>
            <family val="2"/>
          </rPr>
          <t>Bitte hier Datum eintragen!</t>
        </r>
      </text>
    </comment>
    <comment ref="BF2" authorId="0">
      <text>
        <r>
          <rPr>
            <b/>
            <sz val="8"/>
            <rFont val="Tahoma"/>
            <family val="2"/>
          </rPr>
          <t>Bitte hier Datum eintragen!</t>
        </r>
      </text>
    </comment>
    <comment ref="BG2" authorId="0">
      <text>
        <r>
          <rPr>
            <b/>
            <sz val="8"/>
            <rFont val="Tahoma"/>
            <family val="2"/>
          </rPr>
          <t>Bitte hier Datum eintragen!</t>
        </r>
      </text>
    </comment>
    <comment ref="BH2" authorId="0">
      <text>
        <r>
          <rPr>
            <b/>
            <sz val="8"/>
            <rFont val="Tahoma"/>
            <family val="2"/>
          </rPr>
          <t>Bitte hier Datum eintragen!</t>
        </r>
      </text>
    </comment>
    <comment ref="BI2" authorId="0">
      <text>
        <r>
          <rPr>
            <b/>
            <sz val="8"/>
            <rFont val="Tahoma"/>
            <family val="2"/>
          </rPr>
          <t>Bitte hier Datum eintragen!</t>
        </r>
      </text>
    </comment>
    <comment ref="BJ2" authorId="0">
      <text>
        <r>
          <rPr>
            <b/>
            <sz val="8"/>
            <rFont val="Tahoma"/>
            <family val="2"/>
          </rPr>
          <t>Bitte hier Datum eintragen!</t>
        </r>
      </text>
    </comment>
    <comment ref="BK2" authorId="0">
      <text>
        <r>
          <rPr>
            <b/>
            <sz val="8"/>
            <rFont val="Tahoma"/>
            <family val="2"/>
          </rPr>
          <t>Bitte hier Datum eintragen!</t>
        </r>
      </text>
    </comment>
    <comment ref="BL2" authorId="0">
      <text>
        <r>
          <rPr>
            <b/>
            <sz val="8"/>
            <rFont val="Tahoma"/>
            <family val="2"/>
          </rPr>
          <t>Bitte hier Datum eintragen!</t>
        </r>
      </text>
    </comment>
    <comment ref="BM2" authorId="0">
      <text>
        <r>
          <rPr>
            <b/>
            <sz val="8"/>
            <rFont val="Tahoma"/>
            <family val="2"/>
          </rPr>
          <t>Bitte hier Datum eintragen!</t>
        </r>
      </text>
    </comment>
    <comment ref="BN2" authorId="0">
      <text>
        <r>
          <rPr>
            <b/>
            <sz val="8"/>
            <rFont val="Tahoma"/>
            <family val="2"/>
          </rPr>
          <t>Bitte hier Datum eintragen!</t>
        </r>
      </text>
    </comment>
    <comment ref="BO2" authorId="0">
      <text>
        <r>
          <rPr>
            <b/>
            <sz val="8"/>
            <rFont val="Tahoma"/>
            <family val="2"/>
          </rPr>
          <t>Bitte hier Datum eintragen!</t>
        </r>
      </text>
    </comment>
    <comment ref="BP2" authorId="0">
      <text>
        <r>
          <rPr>
            <b/>
            <sz val="8"/>
            <rFont val="Tahoma"/>
            <family val="2"/>
          </rPr>
          <t>Bitte hier Datum eintragen!</t>
        </r>
      </text>
    </comment>
    <comment ref="BQ2" authorId="0">
      <text>
        <r>
          <rPr>
            <b/>
            <sz val="8"/>
            <rFont val="Tahoma"/>
            <family val="2"/>
          </rPr>
          <t>Bitte hier Datum eintragen!</t>
        </r>
      </text>
    </comment>
    <comment ref="BR2" authorId="0">
      <text>
        <r>
          <rPr>
            <b/>
            <sz val="8"/>
            <rFont val="Tahoma"/>
            <family val="2"/>
          </rPr>
          <t>Bitte hier Datum eintragen!</t>
        </r>
      </text>
    </comment>
    <comment ref="BS2" authorId="0">
      <text>
        <r>
          <rPr>
            <b/>
            <sz val="8"/>
            <rFont val="Tahoma"/>
            <family val="2"/>
          </rPr>
          <t>Bitte hier Datum eintragen!</t>
        </r>
      </text>
    </comment>
    <comment ref="BT2" authorId="0">
      <text>
        <r>
          <rPr>
            <b/>
            <sz val="8"/>
            <rFont val="Tahoma"/>
            <family val="2"/>
          </rPr>
          <t>Bitte hier Datum eintragen!</t>
        </r>
      </text>
    </comment>
    <comment ref="BU2" authorId="0">
      <text>
        <r>
          <rPr>
            <b/>
            <sz val="8"/>
            <rFont val="Tahoma"/>
            <family val="2"/>
          </rPr>
          <t>Bitte hier Datum eintragen!</t>
        </r>
      </text>
    </comment>
    <comment ref="BV2" authorId="0">
      <text>
        <r>
          <rPr>
            <b/>
            <sz val="8"/>
            <rFont val="Tahoma"/>
            <family val="2"/>
          </rPr>
          <t>Bitte hier Datum eintragen!</t>
        </r>
      </text>
    </comment>
    <comment ref="BW2" authorId="0">
      <text>
        <r>
          <rPr>
            <b/>
            <sz val="8"/>
            <rFont val="Tahoma"/>
            <family val="2"/>
          </rPr>
          <t>Bitte hier Datum eintragen!</t>
        </r>
      </text>
    </comment>
    <comment ref="BX2" authorId="0">
      <text>
        <r>
          <rPr>
            <b/>
            <sz val="8"/>
            <rFont val="Tahoma"/>
            <family val="2"/>
          </rPr>
          <t>Bitte hier Datum eintragen!</t>
        </r>
      </text>
    </comment>
    <comment ref="BY2" authorId="0">
      <text>
        <r>
          <rPr>
            <b/>
            <sz val="8"/>
            <rFont val="Tahoma"/>
            <family val="2"/>
          </rPr>
          <t>Bitte hier Datum eintragen!</t>
        </r>
      </text>
    </comment>
    <comment ref="BZ2" authorId="0">
      <text>
        <r>
          <rPr>
            <b/>
            <sz val="8"/>
            <rFont val="Tahoma"/>
            <family val="2"/>
          </rPr>
          <t>Bitte hier Datum eintragen!</t>
        </r>
      </text>
    </comment>
    <comment ref="CA2" authorId="0">
      <text>
        <r>
          <rPr>
            <b/>
            <sz val="8"/>
            <rFont val="Tahoma"/>
            <family val="2"/>
          </rPr>
          <t>Bitte hier Datum eintragen!</t>
        </r>
      </text>
    </comment>
    <comment ref="CB2" authorId="0">
      <text>
        <r>
          <rPr>
            <b/>
            <sz val="8"/>
            <rFont val="Tahoma"/>
            <family val="2"/>
          </rPr>
          <t>Bitte hier Datum eintragen!</t>
        </r>
      </text>
    </comment>
    <comment ref="CC2" authorId="0">
      <text>
        <r>
          <rPr>
            <b/>
            <sz val="8"/>
            <rFont val="Tahoma"/>
            <family val="2"/>
          </rPr>
          <t>Bitte hier Datum eintragen!</t>
        </r>
      </text>
    </comment>
    <comment ref="CD2" authorId="0">
      <text>
        <r>
          <rPr>
            <b/>
            <sz val="8"/>
            <rFont val="Tahoma"/>
            <family val="2"/>
          </rPr>
          <t>Bitte hier Datum eintragen!</t>
        </r>
      </text>
    </comment>
    <comment ref="CE2" authorId="0">
      <text>
        <r>
          <rPr>
            <b/>
            <sz val="8"/>
            <rFont val="Tahoma"/>
            <family val="2"/>
          </rPr>
          <t>Bitte hier Datum eintragen!</t>
        </r>
      </text>
    </comment>
    <comment ref="CF2" authorId="0">
      <text>
        <r>
          <rPr>
            <b/>
            <sz val="8"/>
            <rFont val="Tahoma"/>
            <family val="2"/>
          </rPr>
          <t>Bitte hier Datum eintragen!</t>
        </r>
      </text>
    </comment>
    <comment ref="CG2" authorId="0">
      <text>
        <r>
          <rPr>
            <b/>
            <sz val="8"/>
            <rFont val="Tahoma"/>
            <family val="2"/>
          </rPr>
          <t>Bitte hier Datum eintragen!</t>
        </r>
      </text>
    </comment>
    <comment ref="CH2" authorId="0">
      <text>
        <r>
          <rPr>
            <b/>
            <sz val="8"/>
            <rFont val="Tahoma"/>
            <family val="2"/>
          </rPr>
          <t>Bitte hier Datum eintragen!</t>
        </r>
      </text>
    </comment>
    <comment ref="CI2" authorId="0">
      <text>
        <r>
          <rPr>
            <b/>
            <sz val="8"/>
            <rFont val="Tahoma"/>
            <family val="2"/>
          </rPr>
          <t>Bitte hier Datum eintragen!</t>
        </r>
      </text>
    </comment>
    <comment ref="CJ2" authorId="0">
      <text>
        <r>
          <rPr>
            <b/>
            <sz val="8"/>
            <rFont val="Tahoma"/>
            <family val="2"/>
          </rPr>
          <t>Bitte hier Datum eintragen!</t>
        </r>
      </text>
    </comment>
    <comment ref="CK2" authorId="0">
      <text>
        <r>
          <rPr>
            <b/>
            <sz val="8"/>
            <rFont val="Tahoma"/>
            <family val="2"/>
          </rPr>
          <t>Bitte hier Datum eintragen!</t>
        </r>
      </text>
    </comment>
    <comment ref="CL2" authorId="0">
      <text>
        <r>
          <rPr>
            <b/>
            <sz val="8"/>
            <rFont val="Tahoma"/>
            <family val="2"/>
          </rPr>
          <t>Bitte hier Datum eintragen!</t>
        </r>
      </text>
    </comment>
    <comment ref="CM2" authorId="0">
      <text>
        <r>
          <rPr>
            <b/>
            <sz val="8"/>
            <rFont val="Tahoma"/>
            <family val="2"/>
          </rPr>
          <t>Bitte hier Datum eintragen!</t>
        </r>
      </text>
    </comment>
    <comment ref="CN2" authorId="0">
      <text>
        <r>
          <rPr>
            <b/>
            <sz val="8"/>
            <rFont val="Tahoma"/>
            <family val="2"/>
          </rPr>
          <t>Bitte hier Datum eintragen!</t>
        </r>
      </text>
    </comment>
    <comment ref="CO2" authorId="0">
      <text>
        <r>
          <rPr>
            <b/>
            <sz val="8"/>
            <rFont val="Tahoma"/>
            <family val="2"/>
          </rPr>
          <t>Bitte hier Datum eintragen!</t>
        </r>
      </text>
    </comment>
    <comment ref="CP2" authorId="0">
      <text>
        <r>
          <rPr>
            <b/>
            <sz val="8"/>
            <rFont val="Tahoma"/>
            <family val="2"/>
          </rPr>
          <t>Bitte hier Datum eintragen!</t>
        </r>
      </text>
    </comment>
    <comment ref="CQ2" authorId="0">
      <text>
        <r>
          <rPr>
            <b/>
            <sz val="8"/>
            <rFont val="Tahoma"/>
            <family val="2"/>
          </rPr>
          <t>Bitte hier Datum eintragen!</t>
        </r>
      </text>
    </comment>
    <comment ref="CR2" authorId="0">
      <text>
        <r>
          <rPr>
            <b/>
            <sz val="8"/>
            <rFont val="Tahoma"/>
            <family val="2"/>
          </rPr>
          <t>Bitte hier Datum eintragen!</t>
        </r>
      </text>
    </comment>
    <comment ref="CS2" authorId="0">
      <text>
        <r>
          <rPr>
            <b/>
            <sz val="8"/>
            <rFont val="Tahoma"/>
            <family val="2"/>
          </rPr>
          <t>Bitte hier Datum eintragen!</t>
        </r>
      </text>
    </comment>
    <comment ref="CT2" authorId="0">
      <text>
        <r>
          <rPr>
            <b/>
            <sz val="8"/>
            <rFont val="Tahoma"/>
            <family val="2"/>
          </rPr>
          <t>Bitte hier Datum eintragen!</t>
        </r>
      </text>
    </comment>
    <comment ref="CU2" authorId="0">
      <text>
        <r>
          <rPr>
            <b/>
            <sz val="8"/>
            <rFont val="Tahoma"/>
            <family val="2"/>
          </rPr>
          <t>Bitte hier Datum eintragen!</t>
        </r>
      </text>
    </comment>
    <comment ref="CV2" authorId="0">
      <text>
        <r>
          <rPr>
            <b/>
            <sz val="8"/>
            <rFont val="Tahoma"/>
            <family val="2"/>
          </rPr>
          <t>Bitte hier Datum eintragen!</t>
        </r>
      </text>
    </comment>
    <comment ref="CW2" authorId="0">
      <text>
        <r>
          <rPr>
            <b/>
            <sz val="8"/>
            <rFont val="Tahoma"/>
            <family val="2"/>
          </rPr>
          <t>Bitte hier Datum eintragen!</t>
        </r>
      </text>
    </comment>
    <comment ref="CX2" authorId="0">
      <text>
        <r>
          <rPr>
            <b/>
            <sz val="8"/>
            <rFont val="Tahoma"/>
            <family val="2"/>
          </rPr>
          <t>Bitte hier Datum eintragen!</t>
        </r>
      </text>
    </comment>
    <comment ref="CY2" authorId="0">
      <text>
        <r>
          <rPr>
            <b/>
            <sz val="8"/>
            <rFont val="Tahoma"/>
            <family val="2"/>
          </rPr>
          <t>Bitte hier Datum eintragen!</t>
        </r>
      </text>
    </comment>
    <comment ref="CZ2" authorId="0">
      <text>
        <r>
          <rPr>
            <b/>
            <sz val="8"/>
            <rFont val="Tahoma"/>
            <family val="2"/>
          </rPr>
          <t>Bitte hier Datum eintragen!</t>
        </r>
      </text>
    </comment>
    <comment ref="DA2" authorId="0">
      <text>
        <r>
          <rPr>
            <b/>
            <sz val="8"/>
            <rFont val="Tahoma"/>
            <family val="2"/>
          </rPr>
          <t>Bitte hier Datum eintragen!</t>
        </r>
      </text>
    </comment>
    <comment ref="DB2" authorId="0">
      <text>
        <r>
          <rPr>
            <b/>
            <sz val="8"/>
            <rFont val="Tahoma"/>
            <family val="2"/>
          </rPr>
          <t>Bitte hier Datum eintragen!</t>
        </r>
      </text>
    </comment>
    <comment ref="DC2" authorId="0">
      <text>
        <r>
          <rPr>
            <b/>
            <sz val="8"/>
            <rFont val="Tahoma"/>
            <family val="2"/>
          </rPr>
          <t>Bitte hier Datum eintragen!</t>
        </r>
      </text>
    </comment>
    <comment ref="DD2" authorId="0">
      <text>
        <r>
          <rPr>
            <b/>
            <sz val="8"/>
            <rFont val="Tahoma"/>
            <family val="2"/>
          </rPr>
          <t>Bitte hier Datum eintragen!</t>
        </r>
      </text>
    </comment>
    <comment ref="DE2" authorId="0">
      <text>
        <r>
          <rPr>
            <b/>
            <sz val="8"/>
            <rFont val="Tahoma"/>
            <family val="2"/>
          </rPr>
          <t>Bitte hier Datum eintragen!</t>
        </r>
      </text>
    </comment>
    <comment ref="DF2" authorId="0">
      <text>
        <r>
          <rPr>
            <b/>
            <sz val="8"/>
            <rFont val="Tahoma"/>
            <family val="2"/>
          </rPr>
          <t>Bitte hier Datum eintragen!</t>
        </r>
      </text>
    </comment>
    <comment ref="DG2" authorId="0">
      <text>
        <r>
          <rPr>
            <b/>
            <sz val="8"/>
            <rFont val="Tahoma"/>
            <family val="2"/>
          </rPr>
          <t>Bitte hier Datum eintragen!</t>
        </r>
      </text>
    </comment>
    <comment ref="DH2" authorId="0">
      <text>
        <r>
          <rPr>
            <b/>
            <sz val="8"/>
            <rFont val="Tahoma"/>
            <family val="2"/>
          </rPr>
          <t>Bitte hier Datum eintragen!</t>
        </r>
      </text>
    </comment>
    <comment ref="DI2" authorId="0">
      <text>
        <r>
          <rPr>
            <b/>
            <sz val="8"/>
            <rFont val="Tahoma"/>
            <family val="2"/>
          </rPr>
          <t>Bitte hier Datum eintragen!</t>
        </r>
      </text>
    </comment>
    <comment ref="DJ2" authorId="0">
      <text>
        <r>
          <rPr>
            <b/>
            <sz val="8"/>
            <rFont val="Tahoma"/>
            <family val="2"/>
          </rPr>
          <t>Bitte hier Datum eintragen!</t>
        </r>
      </text>
    </comment>
    <comment ref="DK2" authorId="0">
      <text>
        <r>
          <rPr>
            <b/>
            <sz val="8"/>
            <rFont val="Tahoma"/>
            <family val="2"/>
          </rPr>
          <t>Bitte hier Datum eintragen!</t>
        </r>
      </text>
    </comment>
    <comment ref="DL2" authorId="0">
      <text>
        <r>
          <rPr>
            <b/>
            <sz val="8"/>
            <rFont val="Tahoma"/>
            <family val="2"/>
          </rPr>
          <t>Bitte hier Datum eintragen!</t>
        </r>
      </text>
    </comment>
    <comment ref="DM2" authorId="0">
      <text>
        <r>
          <rPr>
            <b/>
            <sz val="8"/>
            <rFont val="Tahoma"/>
            <family val="2"/>
          </rPr>
          <t>Bitte hier Datum eintragen!</t>
        </r>
      </text>
    </comment>
    <comment ref="DN2" authorId="0">
      <text>
        <r>
          <rPr>
            <b/>
            <sz val="8"/>
            <rFont val="Tahoma"/>
            <family val="2"/>
          </rPr>
          <t>Bitte hier Datum eintragen!</t>
        </r>
      </text>
    </comment>
    <comment ref="DO2" authorId="0">
      <text>
        <r>
          <rPr>
            <b/>
            <sz val="8"/>
            <rFont val="Tahoma"/>
            <family val="2"/>
          </rPr>
          <t>Bitte hier Datum eintragen!</t>
        </r>
      </text>
    </comment>
    <comment ref="DP2" authorId="0">
      <text>
        <r>
          <rPr>
            <b/>
            <sz val="8"/>
            <rFont val="Tahoma"/>
            <family val="2"/>
          </rPr>
          <t>Bitte hier Datum eintragen!</t>
        </r>
      </text>
    </comment>
    <comment ref="DQ2" authorId="0">
      <text>
        <r>
          <rPr>
            <b/>
            <sz val="8"/>
            <rFont val="Tahoma"/>
            <family val="2"/>
          </rPr>
          <t>Bitte hier Datum eintragen!</t>
        </r>
      </text>
    </comment>
    <comment ref="DR2" authorId="0">
      <text>
        <r>
          <rPr>
            <b/>
            <sz val="8"/>
            <rFont val="Tahoma"/>
            <family val="2"/>
          </rPr>
          <t>Bitte hier Datum eintragen!</t>
        </r>
      </text>
    </comment>
    <comment ref="DS2" authorId="0">
      <text>
        <r>
          <rPr>
            <b/>
            <sz val="8"/>
            <rFont val="Tahoma"/>
            <family val="2"/>
          </rPr>
          <t>Bitte hier Datum eintragen!</t>
        </r>
      </text>
    </comment>
    <comment ref="DT2" authorId="0">
      <text>
        <r>
          <rPr>
            <b/>
            <sz val="8"/>
            <rFont val="Tahoma"/>
            <family val="2"/>
          </rPr>
          <t>Bitte hier Datum eintragen!</t>
        </r>
      </text>
    </comment>
    <comment ref="DU2" authorId="0">
      <text>
        <r>
          <rPr>
            <b/>
            <sz val="8"/>
            <rFont val="Tahoma"/>
            <family val="2"/>
          </rPr>
          <t>Bitte hier Datum eintragen!</t>
        </r>
      </text>
    </comment>
  </commentList>
</comments>
</file>

<file path=xl/comments3.xml><?xml version="1.0" encoding="utf-8"?>
<comments xmlns="http://schemas.openxmlformats.org/spreadsheetml/2006/main">
  <authors>
    <author>U. Hempel</author>
  </authors>
  <commentList>
    <comment ref="D6" authorId="0">
      <text>
        <r>
          <rPr>
            <sz val="8"/>
            <rFont val="Tahoma"/>
            <family val="2"/>
          </rPr>
          <t xml:space="preserve">Hier bitte konkrete Übung in Kurzform eintragen!
</t>
        </r>
      </text>
    </comment>
    <comment ref="D5" authorId="0">
      <text>
        <r>
          <rPr>
            <b/>
            <sz val="8"/>
            <rFont val="Tahoma"/>
            <family val="2"/>
          </rPr>
          <t>Wichtung kann aus pädagogischen Gründen verändert werden!</t>
        </r>
      </text>
    </comment>
    <comment ref="D2" authorId="0">
      <text>
        <r>
          <rPr>
            <b/>
            <sz val="8"/>
            <rFont val="Tahoma"/>
            <family val="2"/>
          </rPr>
          <t>Hier Lernbereich durch Anklicken und Nutzung des darauf erscheinenden Pfeils auswählen!</t>
        </r>
        <r>
          <rPr>
            <sz val="8"/>
            <rFont val="Tahoma"/>
            <family val="2"/>
          </rPr>
          <t xml:space="preserve">
</t>
        </r>
      </text>
    </comment>
    <comment ref="AF2" authorId="0">
      <text>
        <r>
          <rPr>
            <b/>
            <sz val="8"/>
            <rFont val="Tahoma"/>
            <family val="2"/>
          </rPr>
          <t>Hier Lernbereich durch Anklicken und Nutzung des darauf erscheinenden Pfeils auswählen!</t>
        </r>
        <r>
          <rPr>
            <sz val="8"/>
            <rFont val="Tahoma"/>
            <family val="2"/>
          </rPr>
          <t xml:space="preserve">
</t>
        </r>
      </text>
    </comment>
    <comment ref="BH2" authorId="0">
      <text>
        <r>
          <rPr>
            <b/>
            <sz val="8"/>
            <rFont val="Tahoma"/>
            <family val="2"/>
          </rPr>
          <t>Hier Lernbereich durch Anklicken und Nutzung des darauf erscheinenden Pfeils auswählen!</t>
        </r>
        <r>
          <rPr>
            <sz val="8"/>
            <rFont val="Tahoma"/>
            <family val="2"/>
          </rPr>
          <t xml:space="preserve">
</t>
        </r>
      </text>
    </comment>
    <comment ref="CJ2" authorId="0">
      <text>
        <r>
          <rPr>
            <b/>
            <sz val="8"/>
            <rFont val="Tahoma"/>
            <family val="2"/>
          </rPr>
          <t>Hier Lernbereich durch Anklicken und Nutzung des darauf erscheinenden Pfeils auswählen!</t>
        </r>
        <r>
          <rPr>
            <sz val="8"/>
            <rFont val="Tahoma"/>
            <family val="2"/>
          </rPr>
          <t xml:space="preserve">
</t>
        </r>
      </text>
    </comment>
    <comment ref="DL2" authorId="0">
      <text>
        <r>
          <rPr>
            <b/>
            <sz val="8"/>
            <rFont val="Tahoma"/>
            <family val="2"/>
          </rPr>
          <t>Hier Lernbereich durch Anklicken und Nutzung des darauf erscheinenden Pfeils auswählen!</t>
        </r>
        <r>
          <rPr>
            <sz val="8"/>
            <rFont val="Tahoma"/>
            <family val="2"/>
          </rPr>
          <t xml:space="preserve">
</t>
        </r>
      </text>
    </comment>
    <comment ref="EN2" authorId="0">
      <text>
        <r>
          <rPr>
            <b/>
            <sz val="8"/>
            <rFont val="Tahoma"/>
            <family val="2"/>
          </rPr>
          <t>Hier Lernbereich durch Anklicken und Nutzung des darauf erscheinenden Pfeils auswählen!</t>
        </r>
        <r>
          <rPr>
            <sz val="8"/>
            <rFont val="Tahoma"/>
            <family val="2"/>
          </rPr>
          <t xml:space="preserve">
</t>
        </r>
      </text>
    </comment>
    <comment ref="V5" authorId="0">
      <text>
        <r>
          <rPr>
            <b/>
            <sz val="8"/>
            <rFont val="Tahoma"/>
            <family val="2"/>
          </rPr>
          <t>Wichtung kann aus pädagogischen Gründen verändert werden!</t>
        </r>
        <r>
          <rPr>
            <sz val="8"/>
            <rFont val="Tahoma"/>
            <family val="2"/>
          </rPr>
          <t xml:space="preserve">
</t>
        </r>
      </text>
    </comment>
    <comment ref="M5" authorId="0">
      <text>
        <r>
          <rPr>
            <b/>
            <sz val="8"/>
            <rFont val="Tahoma"/>
            <family val="2"/>
          </rPr>
          <t>Wichtung kann aus pädagogischen Gründen verändert werden!</t>
        </r>
        <r>
          <rPr>
            <sz val="8"/>
            <rFont val="Tahoma"/>
            <family val="2"/>
          </rPr>
          <t xml:space="preserve">
</t>
        </r>
      </text>
    </comment>
    <comment ref="AF6" authorId="0">
      <text>
        <r>
          <rPr>
            <sz val="8"/>
            <rFont val="Tahoma"/>
            <family val="2"/>
          </rPr>
          <t xml:space="preserve">Hier bitte konkrete Übung in Kurzform eintragen!
</t>
        </r>
      </text>
    </comment>
    <comment ref="BH5" authorId="0">
      <text>
        <r>
          <rPr>
            <b/>
            <sz val="8"/>
            <rFont val="Tahoma"/>
            <family val="2"/>
          </rPr>
          <t>Wichtung kann aus pädagogischen Gründen verändert werden!</t>
        </r>
      </text>
    </comment>
    <comment ref="BQ5" authorId="0">
      <text>
        <r>
          <rPr>
            <b/>
            <sz val="8"/>
            <rFont val="Tahoma"/>
            <family val="2"/>
          </rPr>
          <t>Wichtung kann aus pädagogischen Gründen verändert werden!</t>
        </r>
        <r>
          <rPr>
            <sz val="8"/>
            <rFont val="Tahoma"/>
            <family val="2"/>
          </rPr>
          <t xml:space="preserve">
</t>
        </r>
      </text>
    </comment>
    <comment ref="BZ5" authorId="0">
      <text>
        <r>
          <rPr>
            <b/>
            <sz val="8"/>
            <rFont val="Tahoma"/>
            <family val="2"/>
          </rPr>
          <t>Wichtung kann aus pädagogischen Gründen verändert werden!</t>
        </r>
        <r>
          <rPr>
            <sz val="8"/>
            <rFont val="Tahoma"/>
            <family val="2"/>
          </rPr>
          <t xml:space="preserve">
</t>
        </r>
      </text>
    </comment>
    <comment ref="BH6" authorId="0">
      <text>
        <r>
          <rPr>
            <sz val="8"/>
            <rFont val="Tahoma"/>
            <family val="2"/>
          </rPr>
          <t xml:space="preserve">Hier bitte konkrete Übung in Kurzform eintragen!
</t>
        </r>
      </text>
    </comment>
    <comment ref="CJ5" authorId="0">
      <text>
        <r>
          <rPr>
            <b/>
            <sz val="8"/>
            <rFont val="Tahoma"/>
            <family val="2"/>
          </rPr>
          <t>Wichtung kann aus pädagogischen Gründen verändert werden!</t>
        </r>
      </text>
    </comment>
    <comment ref="CS5" authorId="0">
      <text>
        <r>
          <rPr>
            <b/>
            <sz val="8"/>
            <rFont val="Tahoma"/>
            <family val="2"/>
          </rPr>
          <t>Wichtung kann aus pädagogischen Gründen verändert werden!</t>
        </r>
        <r>
          <rPr>
            <sz val="8"/>
            <rFont val="Tahoma"/>
            <family val="2"/>
          </rPr>
          <t xml:space="preserve">
</t>
        </r>
      </text>
    </comment>
    <comment ref="DB5" authorId="0">
      <text>
        <r>
          <rPr>
            <b/>
            <sz val="8"/>
            <rFont val="Tahoma"/>
            <family val="2"/>
          </rPr>
          <t>Wichtung kann aus pädagogischen Gründen verändert werden!</t>
        </r>
        <r>
          <rPr>
            <sz val="8"/>
            <rFont val="Tahoma"/>
            <family val="2"/>
          </rPr>
          <t xml:space="preserve">
</t>
        </r>
      </text>
    </comment>
    <comment ref="CJ6" authorId="0">
      <text>
        <r>
          <rPr>
            <sz val="8"/>
            <rFont val="Tahoma"/>
            <family val="2"/>
          </rPr>
          <t xml:space="preserve">Hier bitte konkrete Übung in Kurzform eintragen!
</t>
        </r>
      </text>
    </comment>
    <comment ref="EN5" authorId="0">
      <text>
        <r>
          <rPr>
            <b/>
            <sz val="8"/>
            <rFont val="Tahoma"/>
            <family val="2"/>
          </rPr>
          <t>Wichtung kann aus pädagogischen Gründen verändert werden!</t>
        </r>
      </text>
    </comment>
    <comment ref="EW5" authorId="0">
      <text>
        <r>
          <rPr>
            <b/>
            <sz val="8"/>
            <rFont val="Tahoma"/>
            <family val="2"/>
          </rPr>
          <t>Wichtung kann aus pädagogischen Gründen verändert werden!</t>
        </r>
        <r>
          <rPr>
            <sz val="8"/>
            <rFont val="Tahoma"/>
            <family val="2"/>
          </rPr>
          <t xml:space="preserve">
</t>
        </r>
      </text>
    </comment>
    <comment ref="FF5" authorId="0">
      <text>
        <r>
          <rPr>
            <b/>
            <sz val="8"/>
            <rFont val="Tahoma"/>
            <family val="2"/>
          </rPr>
          <t>Wichtung kann aus pädagogischen Gründen verändert werden!</t>
        </r>
        <r>
          <rPr>
            <sz val="8"/>
            <rFont val="Tahoma"/>
            <family val="2"/>
          </rPr>
          <t xml:space="preserve">
</t>
        </r>
      </text>
    </comment>
    <comment ref="EN6" authorId="0">
      <text>
        <r>
          <rPr>
            <sz val="8"/>
            <rFont val="Tahoma"/>
            <family val="2"/>
          </rPr>
          <t xml:space="preserve">Hier bitte konkrete Übung in Kurzform eintragen!
</t>
        </r>
      </text>
    </comment>
    <comment ref="DL5" authorId="0">
      <text>
        <r>
          <rPr>
            <b/>
            <sz val="8"/>
            <rFont val="Tahoma"/>
            <family val="2"/>
          </rPr>
          <t>Wichtung kann aus pädagogischen Gründen verändert werden!</t>
        </r>
      </text>
    </comment>
    <comment ref="DU5" authorId="0">
      <text>
        <r>
          <rPr>
            <b/>
            <sz val="8"/>
            <rFont val="Tahoma"/>
            <family val="2"/>
          </rPr>
          <t>Wichtung kann aus pädagogischen Gründen verändert werden!</t>
        </r>
        <r>
          <rPr>
            <sz val="8"/>
            <rFont val="Tahoma"/>
            <family val="2"/>
          </rPr>
          <t xml:space="preserve">
</t>
        </r>
      </text>
    </comment>
    <comment ref="ED5" authorId="0">
      <text>
        <r>
          <rPr>
            <b/>
            <sz val="8"/>
            <rFont val="Tahoma"/>
            <family val="2"/>
          </rPr>
          <t>Wichtung kann aus pädagogischen Gründen verändert werden!</t>
        </r>
        <r>
          <rPr>
            <sz val="8"/>
            <rFont val="Tahoma"/>
            <family val="2"/>
          </rPr>
          <t xml:space="preserve">
</t>
        </r>
      </text>
    </comment>
    <comment ref="DL6" authorId="0">
      <text>
        <r>
          <rPr>
            <sz val="8"/>
            <rFont val="Tahoma"/>
            <family val="2"/>
          </rPr>
          <t xml:space="preserve">Hier bitte konkrete Übung in Kurzform eintragen!
</t>
        </r>
      </text>
    </comment>
    <comment ref="AF5" authorId="0">
      <text>
        <r>
          <rPr>
            <b/>
            <sz val="8"/>
            <rFont val="Tahoma"/>
            <family val="2"/>
          </rPr>
          <t>Wichtung kann aus pädagogischen Gründen verändert werden!</t>
        </r>
      </text>
    </comment>
    <comment ref="AO5" authorId="0">
      <text>
        <r>
          <rPr>
            <b/>
            <sz val="8"/>
            <rFont val="Tahoma"/>
            <family val="2"/>
          </rPr>
          <t>Wichtung kann aus pädagogischen Gründen verändert werden!</t>
        </r>
        <r>
          <rPr>
            <sz val="8"/>
            <rFont val="Tahoma"/>
            <family val="2"/>
          </rPr>
          <t xml:space="preserve">
</t>
        </r>
      </text>
    </comment>
    <comment ref="AX5" authorId="0">
      <text>
        <r>
          <rPr>
            <b/>
            <sz val="8"/>
            <rFont val="Tahoma"/>
            <family val="2"/>
          </rPr>
          <t>Wichtung kann aus pädagogischen Gründen verändert werden!</t>
        </r>
        <r>
          <rPr>
            <sz val="8"/>
            <rFont val="Tahoma"/>
            <family val="2"/>
          </rPr>
          <t xml:space="preserve">
</t>
        </r>
      </text>
    </comment>
  </commentList>
</comments>
</file>

<file path=xl/comments4.xml><?xml version="1.0" encoding="utf-8"?>
<comments xmlns="http://schemas.openxmlformats.org/spreadsheetml/2006/main">
  <authors>
    <author>U. Hempel</author>
  </authors>
  <commentList>
    <comment ref="D2" authorId="0">
      <text>
        <r>
          <rPr>
            <b/>
            <sz val="8"/>
            <rFont val="Tahoma"/>
            <family val="2"/>
          </rPr>
          <t>Hier Lernbereich durch Anklicken und Nutzung des darauf erscheinenden Pfeils auswählen!</t>
        </r>
        <r>
          <rPr>
            <sz val="8"/>
            <rFont val="Tahoma"/>
            <family val="2"/>
          </rPr>
          <t xml:space="preserve">
</t>
        </r>
      </text>
    </comment>
    <comment ref="L3" authorId="0">
      <text>
        <r>
          <rPr>
            <b/>
            <sz val="8"/>
            <rFont val="Tahoma"/>
            <family val="2"/>
          </rPr>
          <t>Konkretes Thema bei Bedarf hier eintragen</t>
        </r>
      </text>
    </comment>
    <comment ref="D5" authorId="0">
      <text>
        <r>
          <rPr>
            <b/>
            <sz val="8"/>
            <rFont val="Tahoma"/>
            <family val="2"/>
          </rPr>
          <t>Wichtung kann aus pädagogischen Gründen verändert werden!</t>
        </r>
      </text>
    </comment>
    <comment ref="Q5" authorId="0">
      <text>
        <r>
          <rPr>
            <b/>
            <sz val="8"/>
            <rFont val="Tahoma"/>
            <family val="2"/>
          </rPr>
          <t>Wichtung kann aus pädagogischen Gründen verändert werden!</t>
        </r>
        <r>
          <rPr>
            <sz val="8"/>
            <rFont val="Tahoma"/>
            <family val="2"/>
          </rPr>
          <t xml:space="preserve">
</t>
        </r>
      </text>
    </comment>
    <comment ref="Z5" authorId="0">
      <text>
        <r>
          <rPr>
            <b/>
            <sz val="8"/>
            <rFont val="Tahoma"/>
            <family val="2"/>
          </rPr>
          <t>Wichtung kann aus pädagogischen Gründen verändert werden!</t>
        </r>
        <r>
          <rPr>
            <sz val="8"/>
            <rFont val="Tahoma"/>
            <family val="2"/>
          </rPr>
          <t xml:space="preserve">
</t>
        </r>
      </text>
    </comment>
    <comment ref="AJ5" authorId="0">
      <text>
        <r>
          <rPr>
            <b/>
            <sz val="8"/>
            <rFont val="Tahoma"/>
            <family val="2"/>
          </rPr>
          <t>Wichtung kann aus pädagogischen Gründen verändert werden!</t>
        </r>
        <r>
          <rPr>
            <sz val="8"/>
            <rFont val="Tahoma"/>
            <family val="2"/>
          </rPr>
          <t xml:space="preserve">
</t>
        </r>
      </text>
    </comment>
    <comment ref="BF5" authorId="0">
      <text>
        <r>
          <rPr>
            <b/>
            <sz val="8"/>
            <rFont val="Tahoma"/>
            <family val="2"/>
          </rPr>
          <t>Wichtung kann aus pädagogischen Gründen verändert werden!</t>
        </r>
        <r>
          <rPr>
            <sz val="8"/>
            <rFont val="Tahoma"/>
            <family val="2"/>
          </rPr>
          <t xml:space="preserve">
</t>
        </r>
      </text>
    </comment>
    <comment ref="AW5" authorId="0">
      <text>
        <r>
          <rPr>
            <b/>
            <sz val="8"/>
            <rFont val="Tahoma"/>
            <family val="2"/>
          </rPr>
          <t>Wichtung kann aus pädagogischen Gründen verändert werden!</t>
        </r>
        <r>
          <rPr>
            <sz val="8"/>
            <rFont val="Tahoma"/>
            <family val="2"/>
          </rPr>
          <t xml:space="preserve">
</t>
        </r>
      </text>
    </comment>
    <comment ref="BP5" authorId="0">
      <text>
        <r>
          <rPr>
            <b/>
            <sz val="8"/>
            <rFont val="Tahoma"/>
            <family val="2"/>
          </rPr>
          <t>Wichtung kann aus pädagogischen Gründen verändert werden!</t>
        </r>
        <r>
          <rPr>
            <sz val="8"/>
            <rFont val="Tahoma"/>
            <family val="2"/>
          </rPr>
          <t xml:space="preserve">
</t>
        </r>
      </text>
    </comment>
    <comment ref="CC5" authorId="0">
      <text>
        <r>
          <rPr>
            <b/>
            <sz val="8"/>
            <rFont val="Tahoma"/>
            <family val="2"/>
          </rPr>
          <t>Wichtung kann aus pädagogischen Gründen verändert werden!</t>
        </r>
        <r>
          <rPr>
            <sz val="8"/>
            <rFont val="Tahoma"/>
            <family val="2"/>
          </rPr>
          <t xml:space="preserve">
</t>
        </r>
      </text>
    </comment>
    <comment ref="CL5" authorId="0">
      <text>
        <r>
          <rPr>
            <b/>
            <sz val="8"/>
            <rFont val="Tahoma"/>
            <family val="2"/>
          </rPr>
          <t>Wichtung kann aus pädagogischen Gründen verändert werden!</t>
        </r>
        <r>
          <rPr>
            <sz val="8"/>
            <rFont val="Tahoma"/>
            <family val="2"/>
          </rPr>
          <t xml:space="preserve">
</t>
        </r>
      </text>
    </comment>
    <comment ref="AR3" authorId="0">
      <text>
        <r>
          <rPr>
            <b/>
            <sz val="8"/>
            <rFont val="Tahoma"/>
            <family val="2"/>
          </rPr>
          <t>Konkretes Thema bei Bedarf hier eintragen</t>
        </r>
      </text>
    </comment>
    <comment ref="BX3" authorId="0">
      <text>
        <r>
          <rPr>
            <b/>
            <sz val="8"/>
            <rFont val="Tahoma"/>
            <family val="2"/>
          </rPr>
          <t>Konkretes Thema bei Bedarf hier eintragen</t>
        </r>
      </text>
    </comment>
    <comment ref="AJ2" authorId="0">
      <text>
        <r>
          <rPr>
            <b/>
            <sz val="8"/>
            <rFont val="Tahoma"/>
            <family val="2"/>
          </rPr>
          <t>Hier Lernbereich durch Anklicken und Nutzung des darauf erscheinenden Pfeils auswählen!</t>
        </r>
        <r>
          <rPr>
            <sz val="8"/>
            <rFont val="Tahoma"/>
            <family val="2"/>
          </rPr>
          <t xml:space="preserve">
</t>
        </r>
      </text>
    </comment>
    <comment ref="BP2" authorId="0">
      <text>
        <r>
          <rPr>
            <b/>
            <sz val="8"/>
            <rFont val="Tahoma"/>
            <family val="2"/>
          </rPr>
          <t>Hier Lernbereich durch Anklicken und Nutzung des darauf erscheinenden Pfeils auswählen!</t>
        </r>
        <r>
          <rPr>
            <sz val="8"/>
            <rFont val="Tahoma"/>
            <family val="2"/>
          </rPr>
          <t xml:space="preserve">
</t>
        </r>
      </text>
    </comment>
  </commentList>
</comments>
</file>

<file path=xl/sharedStrings.xml><?xml version="1.0" encoding="utf-8"?>
<sst xmlns="http://schemas.openxmlformats.org/spreadsheetml/2006/main" count="126" uniqueCount="77">
  <si>
    <t>Turnen</t>
  </si>
  <si>
    <t>Schwimmen</t>
  </si>
  <si>
    <t>Wintersport</t>
  </si>
  <si>
    <t>Typ I</t>
  </si>
  <si>
    <t>Leichtathletik</t>
  </si>
  <si>
    <t>Typ II</t>
  </si>
  <si>
    <t>Name</t>
  </si>
  <si>
    <t>Vorname</t>
  </si>
  <si>
    <t>Lernbereichstyp:</t>
  </si>
  <si>
    <t>Kompl. Anwenden</t>
  </si>
  <si>
    <t>Kompl.  Anwenden</t>
  </si>
  <si>
    <t>Du.</t>
  </si>
  <si>
    <t>Bereiche</t>
  </si>
  <si>
    <t>Lernbereich:</t>
  </si>
  <si>
    <t>Bewegungserlebnisse in der Natur</t>
  </si>
  <si>
    <t>Fitness</t>
  </si>
  <si>
    <t>Eine Perspektive thematisieren</t>
  </si>
  <si>
    <t>Formen der neuen Spiel- und Bewegungskultur</t>
  </si>
  <si>
    <t>Freie Themenwahl</t>
  </si>
  <si>
    <t>Sportspiele</t>
  </si>
  <si>
    <t>Vertiefung Leichtathletik</t>
  </si>
  <si>
    <t>Vertiefung Turnen</t>
  </si>
  <si>
    <t>Vertiefung Sportspiele</t>
  </si>
  <si>
    <t>Vertiefung Schwimmen</t>
  </si>
  <si>
    <t>Vertiefung Wintersport</t>
  </si>
  <si>
    <t>Stand</t>
  </si>
  <si>
    <t>Sports.  verg.</t>
  </si>
  <si>
    <t>Stunden entsch.</t>
  </si>
  <si>
    <t>Stunden unentsch.</t>
  </si>
  <si>
    <t>Durchschnitte der einzelnen Lernbereiche</t>
  </si>
  <si>
    <t>Gesamtdurchschnitt</t>
  </si>
  <si>
    <r>
      <t>Folgende Einträge sind möglich:</t>
    </r>
    <r>
      <rPr>
        <sz val="10"/>
        <rFont val="Arial"/>
        <family val="2"/>
      </rPr>
      <t xml:space="preserve">
x - Anwesend; E bzw. A - entschuldigt bzw. wegen Attest entschuldigt
V - Anwesend, jedoch Sportsachen unvollständig oder vergessen; U - unentschuldigt</t>
    </r>
  </si>
  <si>
    <t>Wissen / Sozialverh.</t>
  </si>
  <si>
    <t>Jahrgangs-stufe / Kurs:</t>
  </si>
  <si>
    <t>Löschen alle Daten - Wiederherstellen der Daten nicht möglich!</t>
  </si>
  <si>
    <t>Notenpunkte Halbjahr</t>
  </si>
  <si>
    <t>Notenpunkte Endjahr</t>
  </si>
  <si>
    <t>Motorischer Basistest</t>
  </si>
  <si>
    <t>Gewichtung (pädagogisch flexibel:</t>
  </si>
  <si>
    <t>Gymn. / Aerobic / Tanz oder Kampfsp. / Zweikampfüb.</t>
  </si>
  <si>
    <t>Vertief. Gymn. / Aerobic / Tanz o. Kampfsp. / Zweikampfüb.</t>
  </si>
  <si>
    <t>Notenerfassung mit MS Excel</t>
  </si>
  <si>
    <t>Hinweise zur Nutzung</t>
  </si>
  <si>
    <t>1. Vorbereitungen</t>
  </si>
  <si>
    <t>Wenn Sie diese Datei für mehrere Klassen oder Gruppen verwenden möchten, so speichern Sie diese zuerst unter verschiedenen Namen auf Ihrer Festplatte ab. Wählen Sie dabei aus dem Menü DATEI den Befehl SPEICHERN UNTER … und geben Sie den entsprechenden Namen sowie den Speicherort an.</t>
  </si>
  <si>
    <t>2. Nutzung</t>
  </si>
  <si>
    <t>Anwesenheit</t>
  </si>
  <si>
    <t>Auf diesem Blatt tragen Sie oben das jeweilige Datum der Sportstunde ein. Auf den Zeilen für den einzelnen Schüler können Sie mit den auf dem Blatt oben beschriebenen Möglichkeiten die Anwesenheit des Schülers führen. Bei Verwendung anderer als der beschriebenen Eintragungen erhalten Sie eine Fehlermeldung, der Eintrag wird nicht zugelassen.</t>
  </si>
  <si>
    <r>
      <t>Wichtiger Hinweis:</t>
    </r>
    <r>
      <rPr>
        <sz val="10"/>
        <color indexed="10"/>
        <rFont val="Arial"/>
        <family val="2"/>
      </rPr>
      <t xml:space="preserve"> Verschieben Sie auf keinem der Tabellenblätter irgendwelche Eintragungen! Dadurch wird die gesamte Tabelle unbrauchbar! Sollte Sie versehentlich Daten verschieben, heben Sie bitte auf jeden Fall diese Verschiebung auf, in dem Sie im Menü BEARBEITEN den Befehl RÜCKGÄNGIG aufrufen!</t>
    </r>
  </si>
  <si>
    <t>Mit Hilfe jeder dieser Dateien können Sie bis zu 32 Schüler verwalten. Tragen Sie die Namen der Schüler auf dem Blatt ANWESENHEIT ein. Sie können die Namen der Schüler in die Tabelle hinein kopieren. Wählen Sie zum Einfügen aus dem Menü BEARBEITEN den Befehl INHALTE EINFÜGEN und klicken Sie auf dem erscheinenden Registerblatt WERTE an. Die Namen der Schüler werden automatisch auf alle anderen Blätter übernommen.</t>
  </si>
  <si>
    <t>Wählen Sie die zu unterrichtenden Lernbereiche aus, in dem Sie auf den Lernbereich klicken. Es erscheint auf der rechten Seite ein Pfeil. Klicken Sie auf den Pfeil, dann erhalten Sie eine Liste, aus der Sie den Lernbereich auswählen.</t>
  </si>
  <si>
    <t>In den verschiedenen Bereichen ist die Gewichtung bereits voreingetragen. Diese können Sie aus pädagogischen Gründen entsprechend Ihrer Bedingungen verändern. Achten Sie darauf, dass in der Summe 100% entstehen. Bei der Eintragung reicht die Angabe der Zahl aus, das Prozentzeichen muss nicht eingegeben werden. Schließen Sie Ihre Eingabe immer mit der Entertaste ab.</t>
  </si>
  <si>
    <r>
      <t xml:space="preserve">Bei der Eingabe der Notenpunkte wird automatisch überprüft, ob die eingetragenen Werte zwischen 1 und 15 liegen. Bei Abweichungen wird dieser Wert hervorgehoben, um auf den Fehler aufmerksam zu machen. </t>
    </r>
    <r>
      <rPr>
        <sz val="10"/>
        <color indexed="10"/>
        <rFont val="Arial"/>
        <family val="2"/>
      </rPr>
      <t>Damit lassen sich jedoch nicht alle möglichen fehlerhaften Eintragungen anzeigen!</t>
    </r>
    <r>
      <rPr>
        <sz val="10"/>
        <rFont val="Arial"/>
        <family val="2"/>
      </rPr>
      <t xml:space="preserve"> </t>
    </r>
  </si>
  <si>
    <t>In der Tabelle erfolgt jeweils automatisch die Berechnung des Durchschnittes für den Lernbereich und des Gesamtdurchschnittes des Schülers. In der Spalte STAND ist der Gesamtdurchschnitt des Schülers (inklusive Typ II) zu erkennen.</t>
  </si>
  <si>
    <t>Die Eintragungen erfolgen wie bereits im Typ I beschrieben. Zusätzlich haben Sie die Möglichkeit, im Kopf der Lernbereiche neben der Spalte, in der TYP II steht, das konkrete Thema einzutragen.</t>
  </si>
  <si>
    <t xml:space="preserve">Auf Grund der Verteilung der Noten über mehrere Blätter erhalten Sie auf dieser Seite die Möglichkeit, sich einen Überblick über die gesamten Leistungen der Schüler zu machen. Dazu sind alle Lernbereiche mit ihren Durchschnitten entsprechend Ihrer Einstellungen aufgeführt. </t>
  </si>
  <si>
    <t xml:space="preserve">Auf dieser Seite legen Sie aufgrund dieses Überblicks die jeweiligen Notenpunkte für Halb- und Endjahr fest. </t>
  </si>
  <si>
    <r>
      <t>Außerdem haben Sie die Möglichkeit, alle Daten aus dieser Tabelle zu löschen. Klicken Sie dazu auf die eintsprechende Schaltfläche und bestätigen Sie das Löschen.</t>
    </r>
    <r>
      <rPr>
        <sz val="10"/>
        <color indexed="10"/>
        <rFont val="Arial"/>
        <family val="2"/>
      </rPr>
      <t xml:space="preserve"> ACHTUNG: Diese Aktion kann nicht rückgängig gemacht werden!</t>
    </r>
  </si>
  <si>
    <t>5. Gesamt</t>
  </si>
  <si>
    <t>6. Autoren, Unterstützung</t>
  </si>
  <si>
    <t xml:space="preserve">Bei Problemen, auftretenden Fehlern (hoffentlich nicht!) oder Verbesserungsvorschlägen wenden Sie sich bitte direkt an uns. </t>
  </si>
  <si>
    <r>
      <t xml:space="preserve">Oskar-Frank Seifert
G.-Schumann-Schule
Glockenstraße 6
</t>
    </r>
    <r>
      <rPr>
        <b/>
        <sz val="10"/>
        <rFont val="Arial"/>
        <family val="2"/>
      </rPr>
      <t>04103 Leipzig</t>
    </r>
    <r>
      <rPr>
        <sz val="10"/>
        <rFont val="Arial"/>
        <family val="2"/>
      </rPr>
      <t xml:space="preserve">
Tel.: 0341 2617770
Fax: 0341 26177724
Email: seifertf@gschumann-ms.l.sn.schule.de</t>
    </r>
  </si>
  <si>
    <t>Uwe Hempel
16. Schule 
Mittelschule der Stadt Leipzig
04315 Leipzig
Tel.: 0341 6865780
Fax: 0341 68657824
Email: schule@info-uh.de</t>
  </si>
  <si>
    <t>7. Haftungsausschluss</t>
  </si>
  <si>
    <t>Die Tabelle wurde getestet und erprobt. Fehler lassen sich jedoch nicht ausschließen. Die Autoren übernehmen keinerlei Haftung bei auftretenden Fehlern und sich daraus ergebenden Konsequenzen. Für die Korrektheit der Ermittlung der Gesamtleistung eines Schülers bleibt nach wie vor der unterrichtende Fachlehrer verantwortlich.  Wir versichern jedoch, dass wir diese Tabelle nach bestem Wissen und Gewissen entwickelt und erprobt haben.</t>
  </si>
  <si>
    <r>
      <t xml:space="preserve">Für die Nutzung dieser Datei ist es unbedingt notwendig, dass Sie die Nutzung von Makros zulassen. Bitte überprüfen Sie, ob die Nutzung von Makros erlaubt ist. Unter Excel XP finden Sie die Einstellung unter EXTRAS - MAKRO - SICHERHEIT. Stellen Sie die Einstellung dort auf MITTEL und bestätigen Sie beim Aufrufen der Tabellen die Nutzung von Makros.
</t>
    </r>
    <r>
      <rPr>
        <sz val="10"/>
        <rFont val="Arial"/>
        <family val="2"/>
      </rPr>
      <t>Wenn Sie die Einstellung ändern müssen, so schließen Sie im Anschluss diese Datei und öffnen Sie diese erneut, dann sollte alles funktionieren.</t>
    </r>
  </si>
  <si>
    <t>Unterstützung bei der Nutzung der Tabellen sowie eventuelle Updates erhalten Sie auch unter www.hr-sport.de.vu</t>
  </si>
  <si>
    <t>Die Noten werden in den Bereichen Typ I und Typ II getrennt erfasst. Auf dem Blatt GESAMT erhalten Sie sofort nach Eintrag der Noten einen Überblick über den aktuellen Leistungsstand des Schülers.</t>
  </si>
  <si>
    <t>3. Benotung Typ I</t>
  </si>
  <si>
    <t>In der Zeile BENOTETE ÜBUNGEN können Sie eine Kurzbezeichnung der Übungen eintragen.</t>
  </si>
  <si>
    <t>4. Benotung Typ II</t>
  </si>
  <si>
    <t>Benotete Übungen (selbst eintragen!)</t>
  </si>
  <si>
    <t>Version: 4.0</t>
  </si>
  <si>
    <t>Bearbeitungsstand: 30.12.2007</t>
  </si>
  <si>
    <t>Veränderung zur Version 3.0:</t>
  </si>
  <si>
    <t>Es lassen sich nunmehr auch 0 Punkte für unentschuldigt fehlende Schüler eintragen.</t>
  </si>
  <si>
    <t>Judo</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</si>
</sst>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6">
    <font>
      <sz val="10"/>
      <name val="Arial"/>
      <family val="0"/>
    </font>
    <font>
      <sz val="11"/>
      <color indexed="8"/>
      <name val="Calibri"/>
      <family val="2"/>
    </font>
    <font>
      <b/>
      <sz val="10"/>
      <name val="Arial"/>
      <family val="2"/>
    </font>
    <font>
      <sz val="8"/>
      <name val="Tahoma"/>
      <family val="2"/>
    </font>
    <font>
      <b/>
      <sz val="8"/>
      <name val="Tahoma"/>
      <family val="2"/>
    </font>
    <font>
      <sz val="8"/>
      <name val="Arial"/>
      <family val="2"/>
    </font>
    <font>
      <b/>
      <sz val="8"/>
      <name val="Arial"/>
      <family val="2"/>
    </font>
    <font>
      <b/>
      <i/>
      <sz val="12"/>
      <name val="Arial"/>
      <family val="2"/>
    </font>
    <font>
      <sz val="8"/>
      <color indexed="18"/>
      <name val="Arial"/>
      <family val="2"/>
    </font>
    <font>
      <b/>
      <sz val="10"/>
      <color indexed="10"/>
      <name val="Arial"/>
      <family val="2"/>
    </font>
    <font>
      <b/>
      <sz val="9"/>
      <color indexed="18"/>
      <name val="Arial"/>
      <family val="2"/>
    </font>
    <font>
      <b/>
      <sz val="12"/>
      <name val="Arial"/>
      <family val="2"/>
    </font>
    <font>
      <b/>
      <sz val="10"/>
      <color indexed="16"/>
      <name val="Arial"/>
      <family val="2"/>
    </font>
    <font>
      <b/>
      <sz val="10"/>
      <color indexed="12"/>
      <name val="Arial"/>
      <family val="2"/>
    </font>
    <font>
      <b/>
      <sz val="9"/>
      <name val="Arial"/>
      <family val="2"/>
    </font>
    <font>
      <b/>
      <sz val="14"/>
      <color indexed="9"/>
      <name val="Arial"/>
      <family val="2"/>
    </font>
    <font>
      <b/>
      <sz val="10"/>
      <color indexed="18"/>
      <name val="Arial"/>
      <family val="2"/>
    </font>
    <font>
      <b/>
      <sz val="16"/>
      <color indexed="16"/>
      <name val="Arial"/>
      <family val="2"/>
    </font>
    <font>
      <sz val="10"/>
      <color indexed="18"/>
      <name val="Arial"/>
      <family val="2"/>
    </font>
    <font>
      <sz val="10"/>
      <color indexed="10"/>
      <name val="Arial"/>
      <family val="2"/>
    </font>
    <font>
      <sz val="9"/>
      <name val="Arial"/>
      <family val="2"/>
    </font>
    <font>
      <sz val="12"/>
      <color indexed="8"/>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10"/>
        <bgColor indexed="64"/>
      </patternFill>
    </fill>
  </fills>
  <borders count="7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thin"/>
      <right/>
      <top style="thin"/>
      <bottom style="thin"/>
    </border>
    <border>
      <left style="medium"/>
      <right style="medium"/>
      <top/>
      <bottom/>
    </border>
    <border>
      <left style="medium"/>
      <right style="medium"/>
      <top/>
      <bottom style="thin"/>
    </border>
    <border>
      <left style="medium"/>
      <right/>
      <top style="medium"/>
      <bottom/>
    </border>
    <border>
      <left style="medium"/>
      <right/>
      <top/>
      <bottom/>
    </border>
    <border>
      <left style="medium"/>
      <right/>
      <top/>
      <bottom style="thin"/>
    </border>
    <border>
      <left style="thin"/>
      <right/>
      <top style="medium"/>
      <bottom style="thin"/>
    </border>
    <border>
      <left style="thin"/>
      <right style="medium"/>
      <top style="medium"/>
      <bottom style="thin"/>
    </border>
    <border>
      <left style="thin"/>
      <right/>
      <top style="thin"/>
      <bottom style="medium"/>
    </border>
    <border>
      <left style="thin"/>
      <right style="medium"/>
      <top style="thin"/>
      <bottom style="medium"/>
    </border>
    <border>
      <left/>
      <right style="medium"/>
      <top/>
      <bottom/>
    </border>
    <border>
      <left style="medium"/>
      <right/>
      <top style="thin"/>
      <bottom/>
    </border>
    <border>
      <left/>
      <right/>
      <top style="thin"/>
      <bottom/>
    </border>
    <border>
      <left/>
      <right style="medium"/>
      <top style="thin"/>
      <bottom/>
    </border>
    <border>
      <left/>
      <right/>
      <top style="medium"/>
      <bottom style="medium"/>
    </border>
    <border>
      <left/>
      <right style="medium"/>
      <top style="medium"/>
      <bottom style="medium"/>
    </border>
    <border>
      <left style="thin"/>
      <right/>
      <top/>
      <bottom style="thin"/>
    </border>
    <border>
      <left style="thin"/>
      <right style="medium"/>
      <top/>
      <bottom style="thin"/>
    </border>
    <border>
      <left style="medium"/>
      <right style="thin"/>
      <top/>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medium"/>
      <right/>
      <top style="medium"/>
      <bottom style="thin"/>
    </border>
    <border>
      <left style="medium"/>
      <right/>
      <top style="thin"/>
      <bottom style="thin"/>
    </border>
    <border>
      <left style="medium"/>
      <right/>
      <top style="thin"/>
      <bottom style="medium"/>
    </border>
    <border>
      <left/>
      <right/>
      <top style="thin"/>
      <bottom style="thin"/>
    </border>
    <border>
      <left/>
      <right/>
      <top style="medium"/>
      <bottom style="thin"/>
    </border>
    <border>
      <left/>
      <right/>
      <top style="thin"/>
      <bottom style="medium"/>
    </border>
    <border>
      <left style="medium"/>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style="medium"/>
    </border>
    <border>
      <left style="thin"/>
      <right style="thin"/>
      <top/>
      <bottom style="thin"/>
    </border>
    <border>
      <left style="thin"/>
      <right style="thin"/>
      <top style="medium"/>
      <bottom style="medium"/>
    </border>
    <border>
      <left style="medium"/>
      <right style="medium"/>
      <top style="thin"/>
      <bottom style="thin"/>
    </border>
    <border>
      <left style="medium"/>
      <right style="medium"/>
      <top style="thin"/>
      <bottom style="medium"/>
    </border>
    <border>
      <left/>
      <right style="thin"/>
      <top style="thin"/>
      <bottom style="thin"/>
    </border>
    <border>
      <left style="thin"/>
      <right style="thin"/>
      <top style="medium"/>
      <bottom style="thin"/>
    </border>
    <border>
      <left style="medium"/>
      <right style="medium"/>
      <top style="medium"/>
      <bottom/>
    </border>
    <border>
      <left style="medium"/>
      <right style="thin"/>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right style="thin"/>
      <top style="medium"/>
      <bottom style="thin"/>
    </border>
    <border>
      <left/>
      <right style="thin"/>
      <top style="thin"/>
      <bottom style="medium"/>
    </border>
    <border>
      <left style="medium"/>
      <right style="medium"/>
      <top style="thin"/>
      <bottom/>
    </border>
    <border>
      <left style="medium"/>
      <right style="medium"/>
      <top/>
      <bottom style="medium"/>
    </border>
    <border>
      <left style="thin"/>
      <right/>
      <top/>
      <bottom/>
    </border>
    <border>
      <left/>
      <right style="thin"/>
      <top/>
      <bottom/>
    </border>
    <border>
      <left style="medium"/>
      <right/>
      <top style="medium"/>
      <bottom style="medium"/>
    </border>
    <border>
      <left/>
      <right style="thin"/>
      <top/>
      <bottom style="thin"/>
    </border>
    <border>
      <left/>
      <right/>
      <top style="medium"/>
      <bottom/>
    </border>
    <border>
      <left/>
      <right style="medium"/>
      <top style="medium"/>
      <bottom/>
    </border>
    <border>
      <left/>
      <right style="medium"/>
      <top style="thin"/>
      <bottom style="thin"/>
    </border>
    <border>
      <left/>
      <right style="medium"/>
      <top style="medium"/>
      <bottom style="thin"/>
    </border>
    <border>
      <left/>
      <right style="thin"/>
      <top style="medium"/>
      <bottom/>
    </border>
    <border>
      <left style="medium"/>
      <right/>
      <top/>
      <bottom style="medium"/>
    </border>
    <border>
      <left/>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22"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91">
    <xf numFmtId="0" fontId="0" fillId="0" borderId="0" xfId="0" applyAlignment="1">
      <alignment/>
    </xf>
    <xf numFmtId="0" fontId="5" fillId="33" borderId="10" xfId="0" applyFont="1" applyFill="1" applyBorder="1" applyAlignment="1" applyProtection="1">
      <alignment textRotation="90"/>
      <protection locked="0"/>
    </xf>
    <xf numFmtId="0" fontId="5" fillId="34" borderId="10" xfId="0" applyFont="1" applyFill="1" applyBorder="1" applyAlignment="1" applyProtection="1">
      <alignment textRotation="90"/>
      <protection locked="0"/>
    </xf>
    <xf numFmtId="0" fontId="5" fillId="34" borderId="11" xfId="0" applyFont="1" applyFill="1" applyBorder="1" applyAlignment="1" applyProtection="1">
      <alignment textRotation="90"/>
      <protection locked="0"/>
    </xf>
    <xf numFmtId="0" fontId="5" fillId="33" borderId="11" xfId="0" applyFont="1" applyFill="1" applyBorder="1" applyAlignment="1" applyProtection="1">
      <alignment textRotation="90"/>
      <protection locked="0"/>
    </xf>
    <xf numFmtId="2" fontId="0" fillId="33" borderId="12" xfId="0" applyNumberFormat="1" applyFill="1" applyBorder="1" applyAlignment="1">
      <alignment horizontal="center"/>
    </xf>
    <xf numFmtId="2" fontId="0" fillId="33" borderId="13" xfId="0" applyNumberFormat="1" applyFill="1" applyBorder="1" applyAlignment="1">
      <alignment horizontal="center"/>
    </xf>
    <xf numFmtId="2" fontId="0" fillId="0" borderId="0" xfId="0" applyNumberFormat="1" applyAlignment="1">
      <alignment/>
    </xf>
    <xf numFmtId="2" fontId="5" fillId="33" borderId="14" xfId="0" applyNumberFormat="1" applyFont="1" applyFill="1" applyBorder="1" applyAlignment="1">
      <alignment horizontal="center"/>
    </xf>
    <xf numFmtId="2" fontId="0" fillId="33" borderId="15" xfId="0" applyNumberFormat="1" applyFill="1" applyBorder="1" applyAlignment="1">
      <alignment horizontal="center"/>
    </xf>
    <xf numFmtId="2" fontId="0" fillId="33" borderId="16" xfId="0" applyNumberFormat="1" applyFill="1" applyBorder="1" applyAlignment="1">
      <alignment horizontal="center"/>
    </xf>
    <xf numFmtId="0" fontId="0" fillId="0" borderId="11" xfId="0" applyFill="1" applyBorder="1" applyAlignment="1">
      <alignment/>
    </xf>
    <xf numFmtId="0" fontId="0" fillId="0" borderId="10"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0" xfId="0" applyFont="1" applyAlignment="1">
      <alignment/>
    </xf>
    <xf numFmtId="0" fontId="0" fillId="35" borderId="15" xfId="0" applyFill="1" applyBorder="1" applyAlignment="1">
      <alignment/>
    </xf>
    <xf numFmtId="0" fontId="0" fillId="35" borderId="0" xfId="0" applyFill="1" applyBorder="1" applyAlignment="1">
      <alignment/>
    </xf>
    <xf numFmtId="0" fontId="0" fillId="35" borderId="21" xfId="0" applyFill="1" applyBorder="1" applyAlignment="1">
      <alignment/>
    </xf>
    <xf numFmtId="0" fontId="0" fillId="35" borderId="22" xfId="0" applyFill="1" applyBorder="1" applyAlignment="1">
      <alignment/>
    </xf>
    <xf numFmtId="0" fontId="0" fillId="35" borderId="23" xfId="0" applyFill="1" applyBorder="1" applyAlignment="1">
      <alignment/>
    </xf>
    <xf numFmtId="0" fontId="0" fillId="35" borderId="24" xfId="0" applyFill="1" applyBorder="1" applyAlignment="1">
      <alignment/>
    </xf>
    <xf numFmtId="0" fontId="0" fillId="35" borderId="25" xfId="0" applyFill="1" applyBorder="1" applyAlignment="1">
      <alignment/>
    </xf>
    <xf numFmtId="0" fontId="0" fillId="35" borderId="26" xfId="0" applyFill="1" applyBorder="1" applyAlignment="1">
      <alignment/>
    </xf>
    <xf numFmtId="0" fontId="0" fillId="35" borderId="15" xfId="0" applyFill="1" applyBorder="1" applyAlignment="1">
      <alignment/>
    </xf>
    <xf numFmtId="0" fontId="0" fillId="35" borderId="0" xfId="0" applyFill="1" applyBorder="1" applyAlignment="1">
      <alignment/>
    </xf>
    <xf numFmtId="0" fontId="0" fillId="35" borderId="21" xfId="0" applyFill="1" applyBorder="1" applyAlignment="1">
      <alignment/>
    </xf>
    <xf numFmtId="2" fontId="0" fillId="35" borderId="12" xfId="0" applyNumberFormat="1" applyFill="1" applyBorder="1" applyAlignment="1">
      <alignment horizontal="center"/>
    </xf>
    <xf numFmtId="2" fontId="0" fillId="35" borderId="15" xfId="0" applyNumberFormat="1" applyFill="1" applyBorder="1" applyAlignment="1">
      <alignment horizontal="center"/>
    </xf>
    <xf numFmtId="2" fontId="5" fillId="33" borderId="12"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xf>
    <xf numFmtId="0" fontId="2" fillId="35" borderId="27" xfId="0" applyFont="1" applyFill="1" applyBorder="1" applyAlignment="1">
      <alignment/>
    </xf>
    <xf numFmtId="0" fontId="5" fillId="35" borderId="28" xfId="0" applyFont="1" applyFill="1" applyBorder="1" applyAlignment="1">
      <alignment horizontal="center"/>
    </xf>
    <xf numFmtId="0" fontId="2" fillId="35" borderId="29" xfId="0" applyFont="1" applyFill="1" applyBorder="1" applyAlignment="1">
      <alignment/>
    </xf>
    <xf numFmtId="2" fontId="0" fillId="34" borderId="30" xfId="0" applyNumberFormat="1" applyFill="1" applyBorder="1" applyAlignment="1">
      <alignment horizontal="center"/>
    </xf>
    <xf numFmtId="2" fontId="0" fillId="33" borderId="30" xfId="0" applyNumberFormat="1" applyFill="1" applyBorder="1" applyAlignment="1">
      <alignment/>
    </xf>
    <xf numFmtId="2" fontId="0" fillId="34" borderId="31" xfId="0" applyNumberFormat="1" applyFill="1" applyBorder="1" applyAlignment="1">
      <alignment horizontal="center"/>
    </xf>
    <xf numFmtId="2" fontId="0" fillId="34" borderId="32" xfId="0" applyNumberFormat="1" applyFill="1" applyBorder="1" applyAlignment="1">
      <alignment horizontal="center"/>
    </xf>
    <xf numFmtId="2" fontId="0" fillId="34" borderId="33" xfId="0" applyNumberFormat="1" applyFill="1" applyBorder="1" applyAlignment="1">
      <alignment horizontal="center"/>
    </xf>
    <xf numFmtId="2" fontId="0" fillId="33" borderId="33" xfId="0" applyNumberFormat="1" applyFill="1" applyBorder="1" applyAlignment="1">
      <alignment/>
    </xf>
    <xf numFmtId="2" fontId="0" fillId="34" borderId="10" xfId="0" applyNumberFormat="1" applyFill="1" applyBorder="1" applyAlignment="1">
      <alignment horizontal="center"/>
    </xf>
    <xf numFmtId="2" fontId="0" fillId="34" borderId="20" xfId="0" applyNumberFormat="1" applyFill="1" applyBorder="1" applyAlignment="1">
      <alignment horizontal="center"/>
    </xf>
    <xf numFmtId="2" fontId="0" fillId="33" borderId="31" xfId="0" applyNumberFormat="1" applyFill="1" applyBorder="1" applyAlignment="1">
      <alignment/>
    </xf>
    <xf numFmtId="2" fontId="0" fillId="33" borderId="32" xfId="0" applyNumberFormat="1" applyFill="1" applyBorder="1" applyAlignment="1">
      <alignment/>
    </xf>
    <xf numFmtId="0" fontId="2" fillId="35" borderId="34" xfId="0" applyFont="1" applyFill="1" applyBorder="1" applyAlignment="1">
      <alignment vertical="center"/>
    </xf>
    <xf numFmtId="0" fontId="2" fillId="35" borderId="17" xfId="0" applyFont="1" applyFill="1" applyBorder="1" applyAlignment="1">
      <alignment vertical="center"/>
    </xf>
    <xf numFmtId="0" fontId="5" fillId="35" borderId="17" xfId="0" applyFont="1" applyFill="1" applyBorder="1" applyAlignment="1">
      <alignment vertical="center" textRotation="90"/>
    </xf>
    <xf numFmtId="2" fontId="0" fillId="33" borderId="11" xfId="0" applyNumberFormat="1" applyFill="1" applyBorder="1" applyAlignment="1">
      <alignment/>
    </xf>
    <xf numFmtId="2" fontId="0" fillId="33" borderId="19" xfId="0" applyNumberFormat="1" applyFill="1" applyBorder="1" applyAlignment="1">
      <alignment/>
    </xf>
    <xf numFmtId="0" fontId="0" fillId="36" borderId="35" xfId="0" applyFill="1" applyBorder="1" applyAlignment="1">
      <alignment horizontal="center" textRotation="90"/>
    </xf>
    <xf numFmtId="0" fontId="0" fillId="36" borderId="36" xfId="0" applyFill="1" applyBorder="1" applyAlignment="1">
      <alignment horizontal="center"/>
    </xf>
    <xf numFmtId="0" fontId="0" fillId="36" borderId="37" xfId="0" applyFill="1" applyBorder="1" applyAlignment="1">
      <alignment horizontal="center"/>
    </xf>
    <xf numFmtId="0" fontId="0" fillId="0" borderId="34" xfId="0" applyBorder="1" applyAlignment="1">
      <alignment horizontal="center" vertical="center" textRotation="90"/>
    </xf>
    <xf numFmtId="0" fontId="0" fillId="0" borderId="18" xfId="0" applyBorder="1" applyAlignment="1">
      <alignment horizontal="center" vertical="center" textRotation="90"/>
    </xf>
    <xf numFmtId="0" fontId="0" fillId="0" borderId="31" xfId="0" applyBorder="1" applyAlignment="1" applyProtection="1">
      <alignment/>
      <protection locked="0"/>
    </xf>
    <xf numFmtId="0" fontId="0" fillId="0" borderId="30" xfId="0" applyBorder="1" applyAlignment="1" applyProtection="1">
      <alignment horizontal="center"/>
      <protection locked="0"/>
    </xf>
    <xf numFmtId="0" fontId="0" fillId="0" borderId="10" xfId="0" applyBorder="1" applyAlignment="1" applyProtection="1">
      <alignment horizontal="center"/>
      <protection locked="0"/>
    </xf>
    <xf numFmtId="2" fontId="0" fillId="35" borderId="11" xfId="0" applyNumberFormat="1" applyFill="1" applyBorder="1" applyAlignment="1" applyProtection="1">
      <alignment horizontal="center"/>
      <protection/>
    </xf>
    <xf numFmtId="2" fontId="0" fillId="35" borderId="38" xfId="0" applyNumberFormat="1" applyFill="1" applyBorder="1" applyAlignment="1" applyProtection="1">
      <alignment horizontal="center"/>
      <protection/>
    </xf>
    <xf numFmtId="2" fontId="0" fillId="35" borderId="19" xfId="0" applyNumberFormat="1" applyFill="1" applyBorder="1" applyAlignment="1" applyProtection="1">
      <alignment horizontal="center"/>
      <protection/>
    </xf>
    <xf numFmtId="0" fontId="0" fillId="35" borderId="23" xfId="0" applyFill="1" applyBorder="1" applyAlignment="1">
      <alignment/>
    </xf>
    <xf numFmtId="0" fontId="0" fillId="0" borderId="39" xfId="0" applyFill="1" applyBorder="1" applyAlignment="1">
      <alignment/>
    </xf>
    <xf numFmtId="0" fontId="0" fillId="0" borderId="38" xfId="0" applyFill="1" applyBorder="1" applyAlignment="1">
      <alignment/>
    </xf>
    <xf numFmtId="0" fontId="0" fillId="0" borderId="40" xfId="0" applyFill="1" applyBorder="1" applyAlignment="1">
      <alignment/>
    </xf>
    <xf numFmtId="0" fontId="0" fillId="0" borderId="10" xfId="0" applyFont="1" applyBorder="1" applyAlignment="1" applyProtection="1">
      <alignment/>
      <protection locked="0"/>
    </xf>
    <xf numFmtId="0" fontId="0" fillId="0" borderId="32" xfId="0" applyBorder="1" applyAlignment="1" applyProtection="1">
      <alignment/>
      <protection locked="0"/>
    </xf>
    <xf numFmtId="0" fontId="0" fillId="0" borderId="20" xfId="0" applyFont="1" applyBorder="1" applyAlignment="1" applyProtection="1">
      <alignment/>
      <protection locked="0"/>
    </xf>
    <xf numFmtId="0" fontId="2" fillId="35" borderId="41" xfId="0" applyFont="1" applyFill="1" applyBorder="1" applyAlignment="1">
      <alignment vertical="center"/>
    </xf>
    <xf numFmtId="0" fontId="2" fillId="35" borderId="42" xfId="0" applyFont="1" applyFill="1" applyBorder="1" applyAlignment="1">
      <alignment vertical="center"/>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20" xfId="0" applyBorder="1" applyAlignment="1" applyProtection="1">
      <alignment horizontal="center"/>
      <protection locked="0"/>
    </xf>
    <xf numFmtId="0" fontId="5" fillId="35" borderId="43" xfId="0" applyFont="1" applyFill="1" applyBorder="1" applyAlignment="1">
      <alignment horizontal="center"/>
    </xf>
    <xf numFmtId="0" fontId="2" fillId="35" borderId="34" xfId="0" applyFont="1" applyFill="1" applyBorder="1" applyAlignment="1">
      <alignment/>
    </xf>
    <xf numFmtId="0" fontId="2" fillId="35" borderId="18" xfId="0" applyFont="1" applyFill="1" applyBorder="1" applyAlignment="1">
      <alignment/>
    </xf>
    <xf numFmtId="2" fontId="0" fillId="35" borderId="36" xfId="0" applyNumberFormat="1" applyFill="1" applyBorder="1" applyAlignment="1" applyProtection="1">
      <alignment horizontal="center"/>
      <protection/>
    </xf>
    <xf numFmtId="2" fontId="0" fillId="35" borderId="37" xfId="0" applyNumberFormat="1" applyFill="1" applyBorder="1" applyAlignment="1" applyProtection="1">
      <alignment horizontal="center"/>
      <protection/>
    </xf>
    <xf numFmtId="0" fontId="5" fillId="35" borderId="44" xfId="0" applyFont="1" applyFill="1" applyBorder="1" applyAlignment="1">
      <alignment vertical="center" textRotation="90"/>
    </xf>
    <xf numFmtId="0" fontId="0" fillId="0" borderId="29"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28" xfId="0" applyBorder="1" applyAlignment="1" applyProtection="1">
      <alignment horizontal="center"/>
      <protection locked="0"/>
    </xf>
    <xf numFmtId="14" fontId="0" fillId="0" borderId="41" xfId="0" applyNumberFormat="1" applyBorder="1" applyAlignment="1" applyProtection="1">
      <alignment textRotation="90"/>
      <protection locked="0"/>
    </xf>
    <xf numFmtId="14" fontId="0" fillId="0" borderId="46" xfId="0" applyNumberFormat="1" applyBorder="1" applyAlignment="1" applyProtection="1">
      <alignment textRotation="90"/>
      <protection locked="0"/>
    </xf>
    <xf numFmtId="14" fontId="0" fillId="0" borderId="42" xfId="0" applyNumberFormat="1" applyBorder="1" applyAlignment="1" applyProtection="1">
      <alignment textRotation="90"/>
      <protection locked="0"/>
    </xf>
    <xf numFmtId="0" fontId="0" fillId="37" borderId="43" xfId="0" applyFont="1" applyFill="1" applyBorder="1" applyAlignment="1">
      <alignment horizontal="center"/>
    </xf>
    <xf numFmtId="0" fontId="0" fillId="37" borderId="47" xfId="0" applyFont="1" applyFill="1" applyBorder="1" applyAlignment="1">
      <alignment horizontal="center"/>
    </xf>
    <xf numFmtId="0" fontId="0" fillId="37" borderId="48" xfId="0" applyFont="1" applyFill="1" applyBorder="1" applyAlignment="1">
      <alignment horizontal="center"/>
    </xf>
    <xf numFmtId="0" fontId="0" fillId="34" borderId="43" xfId="0" applyFont="1" applyFill="1" applyBorder="1" applyAlignment="1">
      <alignment horizontal="center"/>
    </xf>
    <xf numFmtId="0" fontId="0" fillId="34" borderId="47" xfId="0" applyFont="1" applyFill="1" applyBorder="1" applyAlignment="1">
      <alignment horizontal="center"/>
    </xf>
    <xf numFmtId="0" fontId="0" fillId="34" borderId="48" xfId="0" applyFont="1" applyFill="1" applyBorder="1" applyAlignment="1">
      <alignment horizontal="center"/>
    </xf>
    <xf numFmtId="0" fontId="0" fillId="33" borderId="43" xfId="0" applyFont="1" applyFill="1" applyBorder="1" applyAlignment="1">
      <alignment horizontal="center"/>
    </xf>
    <xf numFmtId="0" fontId="0" fillId="33" borderId="47" xfId="0" applyFont="1" applyFill="1" applyBorder="1" applyAlignment="1">
      <alignment horizontal="center"/>
    </xf>
    <xf numFmtId="0" fontId="0" fillId="33" borderId="48" xfId="0" applyFont="1" applyFill="1" applyBorder="1" applyAlignment="1">
      <alignment horizontal="center"/>
    </xf>
    <xf numFmtId="0" fontId="5" fillId="0" borderId="49" xfId="0" applyFont="1" applyFill="1" applyBorder="1" applyAlignment="1" applyProtection="1">
      <alignment textRotation="90"/>
      <protection locked="0"/>
    </xf>
    <xf numFmtId="0" fontId="5" fillId="0" borderId="30" xfId="0" applyFont="1" applyFill="1" applyBorder="1" applyAlignment="1" applyProtection="1">
      <alignment textRotation="90"/>
      <protection locked="0"/>
    </xf>
    <xf numFmtId="0" fontId="5" fillId="0" borderId="11" xfId="0" applyFont="1" applyFill="1" applyBorder="1" applyAlignment="1" applyProtection="1">
      <alignment textRotation="90"/>
      <protection locked="0"/>
    </xf>
    <xf numFmtId="0" fontId="5" fillId="0" borderId="10" xfId="0" applyFont="1" applyFill="1" applyBorder="1" applyAlignment="1" applyProtection="1">
      <alignment textRotation="90"/>
      <protection locked="0"/>
    </xf>
    <xf numFmtId="0" fontId="5" fillId="0" borderId="31" xfId="0" applyFont="1" applyFill="1" applyBorder="1" applyAlignment="1" applyProtection="1">
      <alignment textRotation="90"/>
      <protection locked="0"/>
    </xf>
    <xf numFmtId="0" fontId="0" fillId="34" borderId="31" xfId="0" applyNumberFormat="1" applyFill="1" applyBorder="1" applyAlignment="1" applyProtection="1">
      <alignment/>
      <protection/>
    </xf>
    <xf numFmtId="0" fontId="0" fillId="34" borderId="10" xfId="0" applyNumberFormat="1" applyFill="1" applyBorder="1" applyAlignment="1" applyProtection="1">
      <alignment/>
      <protection/>
    </xf>
    <xf numFmtId="0" fontId="0" fillId="34" borderId="32" xfId="0" applyNumberFormat="1" applyFill="1" applyBorder="1" applyAlignment="1" applyProtection="1">
      <alignment/>
      <protection/>
    </xf>
    <xf numFmtId="0" fontId="0" fillId="34" borderId="20" xfId="0" applyNumberFormat="1" applyFill="1" applyBorder="1" applyAlignment="1" applyProtection="1">
      <alignment/>
      <protection/>
    </xf>
    <xf numFmtId="2" fontId="0" fillId="37" borderId="13" xfId="0" applyNumberFormat="1" applyFill="1" applyBorder="1" applyAlignment="1">
      <alignment horizontal="center"/>
    </xf>
    <xf numFmtId="0" fontId="0" fillId="0" borderId="34" xfId="0" applyFill="1" applyBorder="1" applyAlignment="1" applyProtection="1">
      <alignment/>
      <protection locked="0"/>
    </xf>
    <xf numFmtId="0" fontId="0" fillId="0" borderId="50" xfId="0" applyFill="1" applyBorder="1" applyAlignment="1" applyProtection="1">
      <alignment/>
      <protection locked="0"/>
    </xf>
    <xf numFmtId="0" fontId="0" fillId="0" borderId="18" xfId="0" applyFill="1" applyBorder="1" applyAlignment="1" applyProtection="1">
      <alignment/>
      <protection locked="0"/>
    </xf>
    <xf numFmtId="0" fontId="0" fillId="0" borderId="31" xfId="0" applyFill="1" applyBorder="1" applyAlignment="1" applyProtection="1">
      <alignment/>
      <protection locked="0"/>
    </xf>
    <xf numFmtId="0" fontId="0" fillId="0" borderId="30" xfId="0" applyFill="1" applyBorder="1" applyAlignment="1" applyProtection="1">
      <alignment/>
      <protection locked="0"/>
    </xf>
    <xf numFmtId="0" fontId="0" fillId="0" borderId="10" xfId="0" applyFill="1" applyBorder="1" applyAlignment="1" applyProtection="1">
      <alignment/>
      <protection locked="0"/>
    </xf>
    <xf numFmtId="0" fontId="0" fillId="0" borderId="32" xfId="0" applyFill="1" applyBorder="1" applyAlignment="1" applyProtection="1">
      <alignment/>
      <protection locked="0"/>
    </xf>
    <xf numFmtId="0" fontId="0" fillId="0" borderId="33" xfId="0" applyFill="1" applyBorder="1" applyAlignment="1" applyProtection="1">
      <alignment/>
      <protection locked="0"/>
    </xf>
    <xf numFmtId="0" fontId="0" fillId="0" borderId="20" xfId="0" applyFill="1" applyBorder="1" applyAlignment="1" applyProtection="1">
      <alignment/>
      <protection locked="0"/>
    </xf>
    <xf numFmtId="2" fontId="5" fillId="37" borderId="51" xfId="0" applyNumberFormat="1" applyFont="1" applyFill="1" applyBorder="1" applyAlignment="1">
      <alignment horizontal="center"/>
    </xf>
    <xf numFmtId="2" fontId="5" fillId="37" borderId="12" xfId="0" applyNumberFormat="1" applyFont="1" applyFill="1" applyBorder="1" applyAlignment="1">
      <alignment horizontal="center"/>
    </xf>
    <xf numFmtId="0" fontId="0" fillId="33" borderId="31" xfId="0" applyNumberFormat="1" applyFill="1" applyBorder="1" applyAlignment="1" applyProtection="1">
      <alignment/>
      <protection/>
    </xf>
    <xf numFmtId="0" fontId="0" fillId="33" borderId="30" xfId="0" applyNumberFormat="1" applyFill="1" applyBorder="1" applyAlignment="1" applyProtection="1">
      <alignment/>
      <protection/>
    </xf>
    <xf numFmtId="0" fontId="0" fillId="33" borderId="32" xfId="0" applyNumberFormat="1" applyFill="1" applyBorder="1" applyAlignment="1" applyProtection="1">
      <alignment/>
      <protection/>
    </xf>
    <xf numFmtId="0" fontId="0" fillId="33" borderId="33" xfId="0" applyNumberFormat="1" applyFill="1" applyBorder="1" applyAlignment="1" applyProtection="1">
      <alignment/>
      <protection/>
    </xf>
    <xf numFmtId="0" fontId="5" fillId="0" borderId="52" xfId="0" applyFont="1" applyFill="1" applyBorder="1" applyAlignment="1" applyProtection="1">
      <alignment textRotation="90"/>
      <protection locked="0"/>
    </xf>
    <xf numFmtId="0" fontId="5" fillId="0" borderId="53" xfId="0" applyFont="1" applyFill="1" applyBorder="1" applyAlignment="1" applyProtection="1">
      <alignment textRotation="90"/>
      <protection locked="0"/>
    </xf>
    <xf numFmtId="0" fontId="5" fillId="0" borderId="54" xfId="0" applyFont="1" applyFill="1" applyBorder="1" applyAlignment="1" applyProtection="1">
      <alignment textRotation="90"/>
      <protection locked="0"/>
    </xf>
    <xf numFmtId="0" fontId="5" fillId="0" borderId="55" xfId="0" applyFont="1" applyFill="1" applyBorder="1" applyAlignment="1" applyProtection="1">
      <alignment textRotation="90"/>
      <protection locked="0"/>
    </xf>
    <xf numFmtId="0" fontId="5" fillId="0" borderId="56" xfId="0" applyFont="1" applyFill="1" applyBorder="1" applyAlignment="1" applyProtection="1">
      <alignment textRotation="90"/>
      <protection locked="0"/>
    </xf>
    <xf numFmtId="2" fontId="0" fillId="33" borderId="35" xfId="0" applyNumberFormat="1" applyFill="1" applyBorder="1" applyAlignment="1">
      <alignment horizontal="center"/>
    </xf>
    <xf numFmtId="2" fontId="0" fillId="33" borderId="36" xfId="0" applyNumberFormat="1" applyFill="1" applyBorder="1" applyAlignment="1">
      <alignment horizontal="center"/>
    </xf>
    <xf numFmtId="2" fontId="0" fillId="33" borderId="37" xfId="0" applyNumberFormat="1" applyFill="1" applyBorder="1" applyAlignment="1">
      <alignment horizontal="center"/>
    </xf>
    <xf numFmtId="0" fontId="0" fillId="0" borderId="57" xfId="0" applyFill="1" applyBorder="1" applyAlignment="1" applyProtection="1">
      <alignment/>
      <protection locked="0"/>
    </xf>
    <xf numFmtId="0" fontId="0" fillId="0" borderId="39" xfId="0" applyFill="1" applyBorder="1" applyAlignment="1" applyProtection="1">
      <alignment/>
      <protection/>
    </xf>
    <xf numFmtId="0" fontId="0" fillId="0" borderId="17" xfId="0" applyFill="1" applyBorder="1" applyAlignment="1" applyProtection="1">
      <alignment/>
      <protection/>
    </xf>
    <xf numFmtId="0" fontId="0" fillId="0" borderId="49" xfId="0" applyFill="1" applyBorder="1" applyAlignment="1" applyProtection="1">
      <alignment/>
      <protection locked="0"/>
    </xf>
    <xf numFmtId="0" fontId="0" fillId="0" borderId="58" xfId="0" applyFill="1" applyBorder="1" applyAlignment="1" applyProtection="1">
      <alignment/>
      <protection locked="0"/>
    </xf>
    <xf numFmtId="2" fontId="0" fillId="33" borderId="43" xfId="0" applyNumberFormat="1" applyFill="1" applyBorder="1" applyAlignment="1">
      <alignment horizontal="center"/>
    </xf>
    <xf numFmtId="2" fontId="0" fillId="33" borderId="47" xfId="0" applyNumberFormat="1" applyFill="1" applyBorder="1" applyAlignment="1">
      <alignment horizontal="center"/>
    </xf>
    <xf numFmtId="2" fontId="0" fillId="33" borderId="48" xfId="0" applyNumberFormat="1" applyFill="1" applyBorder="1" applyAlignment="1">
      <alignment horizontal="center"/>
    </xf>
    <xf numFmtId="0" fontId="9" fillId="36" borderId="0" xfId="0" applyFont="1" applyFill="1" applyAlignment="1">
      <alignment/>
    </xf>
    <xf numFmtId="0" fontId="0" fillId="36" borderId="0" xfId="0" applyFill="1" applyAlignment="1">
      <alignment/>
    </xf>
    <xf numFmtId="2" fontId="0" fillId="36" borderId="0" xfId="0" applyNumberFormat="1" applyFill="1" applyAlignment="1">
      <alignment/>
    </xf>
    <xf numFmtId="0" fontId="0" fillId="37" borderId="31" xfId="0" applyFont="1" applyFill="1" applyBorder="1" applyAlignment="1">
      <alignment/>
    </xf>
    <xf numFmtId="0" fontId="0" fillId="37" borderId="30" xfId="0" applyFont="1" applyFill="1" applyBorder="1" applyAlignment="1">
      <alignment/>
    </xf>
    <xf numFmtId="0" fontId="0" fillId="37" borderId="11" xfId="0" applyFont="1" applyFill="1" applyBorder="1" applyAlignment="1">
      <alignment horizontal="center"/>
    </xf>
    <xf numFmtId="0" fontId="0" fillId="37" borderId="32" xfId="0" applyFont="1" applyFill="1" applyBorder="1" applyAlignment="1">
      <alignment/>
    </xf>
    <xf numFmtId="0" fontId="0" fillId="37" borderId="33" xfId="0" applyFont="1" applyFill="1" applyBorder="1" applyAlignment="1">
      <alignment/>
    </xf>
    <xf numFmtId="0" fontId="0" fillId="37" borderId="19" xfId="0" applyFont="1" applyFill="1" applyBorder="1" applyAlignment="1">
      <alignment horizontal="center"/>
    </xf>
    <xf numFmtId="49" fontId="2" fillId="0" borderId="31" xfId="0" applyNumberFormat="1" applyFont="1" applyBorder="1" applyAlignment="1" applyProtection="1">
      <alignment horizontal="center"/>
      <protection locked="0"/>
    </xf>
    <xf numFmtId="49" fontId="13" fillId="0" borderId="10" xfId="0" applyNumberFormat="1" applyFont="1" applyBorder="1" applyAlignment="1" applyProtection="1">
      <alignment horizontal="center"/>
      <protection locked="0"/>
    </xf>
    <xf numFmtId="49" fontId="2" fillId="0" borderId="32" xfId="0" applyNumberFormat="1" applyFont="1" applyBorder="1" applyAlignment="1" applyProtection="1">
      <alignment horizontal="center"/>
      <protection locked="0"/>
    </xf>
    <xf numFmtId="49" fontId="13" fillId="0" borderId="20" xfId="0" applyNumberFormat="1" applyFont="1" applyBorder="1" applyAlignment="1" applyProtection="1">
      <alignment horizontal="center"/>
      <protection locked="0"/>
    </xf>
    <xf numFmtId="0" fontId="7" fillId="36" borderId="14" xfId="0" applyFont="1" applyFill="1" applyBorder="1" applyAlignment="1">
      <alignment vertical="center" wrapText="1"/>
    </xf>
    <xf numFmtId="0" fontId="7" fillId="36" borderId="11" xfId="0" applyFont="1" applyFill="1" applyBorder="1" applyAlignment="1">
      <alignment wrapText="1"/>
    </xf>
    <xf numFmtId="0" fontId="0" fillId="35" borderId="0" xfId="0" applyFill="1" applyAlignment="1">
      <alignment/>
    </xf>
    <xf numFmtId="0" fontId="0" fillId="0" borderId="17" xfId="0" applyFill="1" applyBorder="1" applyAlignment="1" applyProtection="1">
      <alignment/>
      <protection locked="0"/>
    </xf>
    <xf numFmtId="0" fontId="0" fillId="0" borderId="11" xfId="0" applyFill="1" applyBorder="1" applyAlignment="1" applyProtection="1">
      <alignment/>
      <protection locked="0"/>
    </xf>
    <xf numFmtId="0" fontId="0" fillId="0" borderId="19" xfId="0" applyFill="1" applyBorder="1" applyAlignment="1" applyProtection="1">
      <alignment/>
      <protection locked="0"/>
    </xf>
    <xf numFmtId="0" fontId="0" fillId="0" borderId="30" xfId="0" applyFill="1" applyBorder="1" applyAlignment="1">
      <alignment/>
    </xf>
    <xf numFmtId="0" fontId="0" fillId="0" borderId="34" xfId="0" applyFill="1" applyBorder="1" applyAlignment="1">
      <alignment/>
    </xf>
    <xf numFmtId="0" fontId="0" fillId="0" borderId="50" xfId="0" applyFill="1" applyBorder="1" applyAlignment="1">
      <alignment/>
    </xf>
    <xf numFmtId="0" fontId="0" fillId="0" borderId="31" xfId="0" applyFill="1" applyBorder="1" applyAlignment="1">
      <alignment/>
    </xf>
    <xf numFmtId="0" fontId="0" fillId="0" borderId="32" xfId="0" applyFill="1" applyBorder="1" applyAlignment="1">
      <alignment/>
    </xf>
    <xf numFmtId="0" fontId="0" fillId="0" borderId="33" xfId="0" applyFill="1" applyBorder="1" applyAlignment="1">
      <alignment/>
    </xf>
    <xf numFmtId="0" fontId="0" fillId="34" borderId="30" xfId="0" applyFill="1" applyBorder="1" applyAlignment="1" applyProtection="1">
      <alignment/>
      <protection hidden="1"/>
    </xf>
    <xf numFmtId="0" fontId="0" fillId="34" borderId="34" xfId="0" applyFill="1" applyBorder="1" applyAlignment="1" applyProtection="1">
      <alignment/>
      <protection hidden="1"/>
    </xf>
    <xf numFmtId="0" fontId="0" fillId="34" borderId="50" xfId="0" applyFill="1" applyBorder="1" applyAlignment="1" applyProtection="1">
      <alignment/>
      <protection hidden="1"/>
    </xf>
    <xf numFmtId="0" fontId="0" fillId="34" borderId="18" xfId="0" applyFill="1" applyBorder="1" applyAlignment="1" applyProtection="1">
      <alignment/>
      <protection hidden="1"/>
    </xf>
    <xf numFmtId="0" fontId="0" fillId="34" borderId="31" xfId="0" applyFill="1" applyBorder="1" applyAlignment="1" applyProtection="1">
      <alignment/>
      <protection hidden="1"/>
    </xf>
    <xf numFmtId="0" fontId="0" fillId="34" borderId="10" xfId="0" applyFill="1" applyBorder="1" applyAlignment="1" applyProtection="1">
      <alignment/>
      <protection hidden="1"/>
    </xf>
    <xf numFmtId="0" fontId="0" fillId="34" borderId="32" xfId="0" applyFill="1" applyBorder="1" applyAlignment="1" applyProtection="1">
      <alignment/>
      <protection hidden="1"/>
    </xf>
    <xf numFmtId="0" fontId="0" fillId="34" borderId="33" xfId="0" applyFill="1" applyBorder="1" applyAlignment="1" applyProtection="1">
      <alignment/>
      <protection hidden="1"/>
    </xf>
    <xf numFmtId="0" fontId="0" fillId="34" borderId="20" xfId="0" applyFill="1" applyBorder="1" applyAlignment="1" applyProtection="1">
      <alignment/>
      <protection hidden="1"/>
    </xf>
    <xf numFmtId="2" fontId="0" fillId="35" borderId="59" xfId="0" applyNumberFormat="1" applyFill="1" applyBorder="1" applyAlignment="1">
      <alignment/>
    </xf>
    <xf numFmtId="2" fontId="0" fillId="37" borderId="43" xfId="0" applyNumberFormat="1" applyFill="1" applyBorder="1" applyAlignment="1">
      <alignment horizontal="center"/>
    </xf>
    <xf numFmtId="2" fontId="0" fillId="37" borderId="60" xfId="0" applyNumberFormat="1" applyFill="1" applyBorder="1" applyAlignment="1">
      <alignment horizontal="center"/>
    </xf>
    <xf numFmtId="2" fontId="5" fillId="37" borderId="12" xfId="0" applyNumberFormat="1" applyFont="1" applyFill="1" applyBorder="1" applyAlignment="1">
      <alignment textRotation="90"/>
    </xf>
    <xf numFmtId="0" fontId="11" fillId="36" borderId="0" xfId="0" applyFont="1" applyFill="1" applyBorder="1" applyAlignment="1">
      <alignment horizontal="center" vertical="center"/>
    </xf>
    <xf numFmtId="0" fontId="5" fillId="35" borderId="18" xfId="0" applyFont="1" applyFill="1" applyBorder="1" applyAlignment="1">
      <alignment horizontal="center" vertical="top" textRotation="90"/>
    </xf>
    <xf numFmtId="0" fontId="7" fillId="36" borderId="61" xfId="0" applyFont="1" applyFill="1" applyBorder="1" applyAlignment="1">
      <alignment vertical="center"/>
    </xf>
    <xf numFmtId="0" fontId="0" fillId="36" borderId="62" xfId="0" applyFill="1" applyBorder="1" applyAlignment="1">
      <alignment horizontal="center" vertical="center"/>
    </xf>
    <xf numFmtId="0" fontId="7" fillId="36" borderId="63" xfId="0" applyFont="1" applyFill="1" applyBorder="1" applyAlignment="1">
      <alignment vertical="center" wrapText="1"/>
    </xf>
    <xf numFmtId="2" fontId="5" fillId="33" borderId="51" xfId="0" applyNumberFormat="1" applyFont="1" applyFill="1" applyBorder="1" applyAlignment="1">
      <alignment horizontal="center"/>
    </xf>
    <xf numFmtId="2" fontId="0" fillId="33" borderId="60" xfId="0" applyNumberFormat="1" applyFill="1" applyBorder="1" applyAlignment="1">
      <alignment horizontal="center"/>
    </xf>
    <xf numFmtId="2" fontId="0" fillId="35" borderId="44" xfId="0" applyNumberFormat="1" applyFill="1" applyBorder="1" applyAlignment="1">
      <alignment horizontal="center"/>
    </xf>
    <xf numFmtId="0" fontId="0" fillId="35" borderId="0" xfId="0" applyFill="1" applyAlignment="1">
      <alignment wrapText="1"/>
    </xf>
    <xf numFmtId="0" fontId="17" fillId="35" borderId="0" xfId="0" applyFont="1" applyFill="1" applyAlignment="1">
      <alignment horizontal="center"/>
    </xf>
    <xf numFmtId="0" fontId="18" fillId="35" borderId="0" xfId="0" applyFont="1" applyFill="1" applyAlignment="1">
      <alignment horizontal="center"/>
    </xf>
    <xf numFmtId="0" fontId="16" fillId="35" borderId="0" xfId="0" applyFont="1" applyFill="1" applyAlignment="1">
      <alignment/>
    </xf>
    <xf numFmtId="0" fontId="2" fillId="35" borderId="0" xfId="0" applyFont="1" applyFill="1" applyAlignment="1">
      <alignment wrapText="1"/>
    </xf>
    <xf numFmtId="0" fontId="16" fillId="35" borderId="0" xfId="0" applyFont="1" applyFill="1" applyAlignment="1">
      <alignment wrapText="1"/>
    </xf>
    <xf numFmtId="0" fontId="9" fillId="35" borderId="0" xfId="0" applyFont="1" applyFill="1" applyAlignment="1">
      <alignment wrapText="1"/>
    </xf>
    <xf numFmtId="0" fontId="19" fillId="35" borderId="0" xfId="0" applyFont="1" applyFill="1" applyAlignment="1">
      <alignment wrapText="1"/>
    </xf>
    <xf numFmtId="0" fontId="0" fillId="35" borderId="0" xfId="0" applyFill="1" applyAlignment="1">
      <alignment horizontal="center" wrapText="1"/>
    </xf>
    <xf numFmtId="0" fontId="5" fillId="34" borderId="16" xfId="0" applyFont="1" applyFill="1" applyBorder="1" applyAlignment="1">
      <alignment horizontal="center" vertical="center" textRotation="90" wrapText="1"/>
    </xf>
    <xf numFmtId="0" fontId="5" fillId="34" borderId="64" xfId="0" applyFont="1" applyFill="1" applyBorder="1" applyAlignment="1">
      <alignment horizontal="center" vertical="center" textRotation="90" wrapText="1"/>
    </xf>
    <xf numFmtId="0" fontId="5" fillId="34" borderId="50" xfId="0" applyFont="1" applyFill="1" applyBorder="1" applyAlignment="1">
      <alignment horizontal="center" vertical="center" textRotation="90" wrapText="1"/>
    </xf>
    <xf numFmtId="0" fontId="5" fillId="33" borderId="16" xfId="0" applyFont="1" applyFill="1" applyBorder="1" applyAlignment="1">
      <alignment horizontal="center" vertical="center" textRotation="90" wrapText="1"/>
    </xf>
    <xf numFmtId="0" fontId="5" fillId="33" borderId="64" xfId="0" applyFont="1" applyFill="1" applyBorder="1" applyAlignment="1">
      <alignment horizontal="center" vertical="center" textRotation="90" wrapText="1"/>
    </xf>
    <xf numFmtId="0" fontId="5" fillId="33" borderId="50" xfId="0" applyFont="1" applyFill="1" applyBorder="1" applyAlignment="1">
      <alignment horizontal="center" vertical="center" textRotation="90" wrapText="1"/>
    </xf>
    <xf numFmtId="0" fontId="18" fillId="35" borderId="0" xfId="0" applyFont="1" applyFill="1" applyAlignment="1">
      <alignment/>
    </xf>
    <xf numFmtId="0" fontId="5" fillId="35" borderId="63" xfId="0" applyFont="1" applyFill="1" applyBorder="1" applyAlignment="1">
      <alignment horizontal="center" vertical="top" textRotation="90"/>
    </xf>
    <xf numFmtId="0" fontId="0" fillId="0" borderId="39" xfId="0" applyFill="1" applyBorder="1" applyAlignment="1">
      <alignment horizontal="left"/>
    </xf>
    <xf numFmtId="0" fontId="2" fillId="35" borderId="0" xfId="0" applyFont="1" applyFill="1" applyAlignment="1">
      <alignment/>
    </xf>
    <xf numFmtId="0" fontId="21" fillId="0" borderId="30" xfId="51" applyFont="1" applyFill="1" applyBorder="1" applyAlignment="1" applyProtection="1">
      <alignment horizontal="center" wrapText="1"/>
      <protection locked="0"/>
    </xf>
    <xf numFmtId="0" fontId="22" fillId="38" borderId="30" xfId="51" applyFont="1" applyFill="1" applyBorder="1" applyAlignment="1" applyProtection="1">
      <alignment horizontal="left" wrapText="1"/>
      <protection locked="0"/>
    </xf>
    <xf numFmtId="0" fontId="22" fillId="0" borderId="30" xfId="51" applyFont="1" applyFill="1" applyBorder="1" applyAlignment="1" applyProtection="1">
      <alignment horizontal="left" wrapText="1"/>
      <protection locked="0"/>
    </xf>
    <xf numFmtId="0" fontId="12" fillId="36" borderId="14" xfId="0" applyFont="1" applyFill="1" applyBorder="1" applyAlignment="1">
      <alignment horizontal="left" vertical="top" wrapText="1"/>
    </xf>
    <xf numFmtId="0" fontId="0" fillId="36" borderId="65" xfId="0" applyFill="1" applyBorder="1" applyAlignment="1">
      <alignment horizontal="left" vertical="top"/>
    </xf>
    <xf numFmtId="0" fontId="0" fillId="36" borderId="66" xfId="0" applyFill="1" applyBorder="1" applyAlignment="1">
      <alignment horizontal="left" vertical="top"/>
    </xf>
    <xf numFmtId="49" fontId="11" fillId="0" borderId="65" xfId="0" applyNumberFormat="1" applyFont="1" applyFill="1" applyBorder="1" applyAlignment="1" applyProtection="1">
      <alignment horizontal="center" vertical="center"/>
      <protection locked="0"/>
    </xf>
    <xf numFmtId="49" fontId="0" fillId="0" borderId="66" xfId="0" applyNumberFormat="1" applyFill="1" applyBorder="1" applyAlignment="1" applyProtection="1">
      <alignment horizontal="center" vertical="center"/>
      <protection locked="0"/>
    </xf>
    <xf numFmtId="9" fontId="8" fillId="0" borderId="36" xfId="0" applyNumberFormat="1" applyFont="1" applyFill="1" applyBorder="1" applyAlignment="1" applyProtection="1">
      <alignment horizontal="center"/>
      <protection locked="0"/>
    </xf>
    <xf numFmtId="9" fontId="8" fillId="0" borderId="38" xfId="0" applyNumberFormat="1" applyFont="1" applyFill="1" applyBorder="1" applyAlignment="1" applyProtection="1">
      <alignment horizontal="center"/>
      <protection locked="0"/>
    </xf>
    <xf numFmtId="9" fontId="8" fillId="0" borderId="67" xfId="0" applyNumberFormat="1" applyFont="1" applyFill="1" applyBorder="1" applyAlignment="1" applyProtection="1">
      <alignment horizontal="center"/>
      <protection locked="0"/>
    </xf>
    <xf numFmtId="0" fontId="6" fillId="34" borderId="11" xfId="0" applyFont="1" applyFill="1" applyBorder="1" applyAlignment="1">
      <alignment horizontal="right"/>
    </xf>
    <xf numFmtId="0" fontId="6" fillId="34" borderId="38" xfId="0" applyFont="1" applyFill="1" applyBorder="1" applyAlignment="1">
      <alignment horizontal="right"/>
    </xf>
    <xf numFmtId="0" fontId="0" fillId="34" borderId="67" xfId="0" applyFill="1" applyBorder="1" applyAlignment="1">
      <alignment horizontal="right"/>
    </xf>
    <xf numFmtId="0" fontId="5" fillId="34" borderId="35" xfId="0" applyFont="1" applyFill="1" applyBorder="1" applyAlignment="1">
      <alignment horizontal="center"/>
    </xf>
    <xf numFmtId="0" fontId="5" fillId="34" borderId="39" xfId="0" applyFont="1" applyFill="1" applyBorder="1" applyAlignment="1">
      <alignment horizontal="center"/>
    </xf>
    <xf numFmtId="0" fontId="5" fillId="34" borderId="68" xfId="0" applyFont="1" applyFill="1" applyBorder="1" applyAlignment="1">
      <alignment horizontal="center"/>
    </xf>
    <xf numFmtId="0" fontId="2" fillId="37" borderId="39" xfId="0" applyFont="1" applyFill="1" applyBorder="1" applyAlignment="1" applyProtection="1">
      <alignment horizontal="center"/>
      <protection locked="0"/>
    </xf>
    <xf numFmtId="0" fontId="2" fillId="37" borderId="57" xfId="0" applyFont="1" applyFill="1" applyBorder="1" applyAlignment="1" applyProtection="1">
      <alignment horizontal="center"/>
      <protection locked="0"/>
    </xf>
    <xf numFmtId="0" fontId="2" fillId="34" borderId="53" xfId="0" applyFont="1" applyFill="1" applyBorder="1" applyAlignment="1">
      <alignment horizontal="center"/>
    </xf>
    <xf numFmtId="0" fontId="2" fillId="34" borderId="54" xfId="0" applyFont="1" applyFill="1" applyBorder="1" applyAlignment="1">
      <alignment horizontal="center"/>
    </xf>
    <xf numFmtId="0" fontId="0" fillId="34" borderId="55" xfId="0" applyFill="1" applyBorder="1" applyAlignment="1">
      <alignment horizontal="center"/>
    </xf>
    <xf numFmtId="0" fontId="11" fillId="36" borderId="38" xfId="0" applyFont="1" applyFill="1" applyBorder="1" applyAlignment="1">
      <alignment horizontal="center" vertical="center"/>
    </xf>
    <xf numFmtId="0" fontId="0" fillId="0" borderId="49" xfId="0" applyBorder="1" applyAlignment="1">
      <alignment horizontal="center" vertical="center"/>
    </xf>
    <xf numFmtId="0" fontId="2" fillId="34" borderId="30" xfId="0" applyFont="1" applyFill="1" applyBorder="1" applyAlignment="1">
      <alignment horizontal="right"/>
    </xf>
    <xf numFmtId="0" fontId="0" fillId="34" borderId="30" xfId="0" applyFill="1" applyBorder="1" applyAlignment="1">
      <alignment horizontal="right"/>
    </xf>
    <xf numFmtId="0" fontId="2" fillId="37" borderId="17" xfId="0" applyFont="1" applyFill="1" applyBorder="1" applyAlignment="1" applyProtection="1">
      <alignment horizontal="center"/>
      <protection locked="0"/>
    </xf>
    <xf numFmtId="0" fontId="2" fillId="37" borderId="30" xfId="0" applyFont="1" applyFill="1" applyBorder="1" applyAlignment="1">
      <alignment/>
    </xf>
    <xf numFmtId="0" fontId="0" fillId="0" borderId="30" xfId="0" applyBorder="1" applyAlignment="1">
      <alignment/>
    </xf>
    <xf numFmtId="0" fontId="14" fillId="34" borderId="55" xfId="0" applyFont="1" applyFill="1" applyBorder="1" applyAlignment="1">
      <alignment horizontal="center" vertical="center" wrapText="1"/>
    </xf>
    <xf numFmtId="0" fontId="14" fillId="34" borderId="23" xfId="0" applyFont="1" applyFill="1" applyBorder="1" applyAlignment="1">
      <alignment horizontal="center" vertical="center" wrapText="1"/>
    </xf>
    <xf numFmtId="0" fontId="20" fillId="34" borderId="53" xfId="0" applyFont="1" applyFill="1" applyBorder="1" applyAlignment="1">
      <alignment horizontal="center" vertical="center" wrapText="1"/>
    </xf>
    <xf numFmtId="0" fontId="10" fillId="34" borderId="11" xfId="0" applyFont="1" applyFill="1" applyBorder="1" applyAlignment="1">
      <alignment horizontal="right"/>
    </xf>
    <xf numFmtId="0" fontId="10" fillId="34" borderId="38" xfId="0" applyFont="1" applyFill="1" applyBorder="1" applyAlignment="1">
      <alignment horizontal="right"/>
    </xf>
    <xf numFmtId="0" fontId="2" fillId="37" borderId="17" xfId="0" applyFont="1" applyFill="1" applyBorder="1" applyAlignment="1" applyProtection="1">
      <alignment horizontal="center" wrapText="1"/>
      <protection locked="0"/>
    </xf>
    <xf numFmtId="0" fontId="2" fillId="37" borderId="39" xfId="0" applyFont="1" applyFill="1" applyBorder="1" applyAlignment="1" applyProtection="1">
      <alignment horizontal="center" wrapText="1"/>
      <protection locked="0"/>
    </xf>
    <xf numFmtId="0" fontId="2" fillId="37" borderId="57" xfId="0" applyFont="1" applyFill="1" applyBorder="1" applyAlignment="1" applyProtection="1">
      <alignment horizontal="center" wrapText="1"/>
      <protection locked="0"/>
    </xf>
    <xf numFmtId="0" fontId="2" fillId="34" borderId="52" xfId="0" applyFont="1" applyFill="1" applyBorder="1" applyAlignment="1">
      <alignment horizontal="center"/>
    </xf>
    <xf numFmtId="0" fontId="0" fillId="34" borderId="56" xfId="0" applyFill="1" applyBorder="1" applyAlignment="1">
      <alignment horizontal="center"/>
    </xf>
    <xf numFmtId="0" fontId="14" fillId="33" borderId="38" xfId="0" applyFont="1" applyFill="1" applyBorder="1" applyAlignment="1">
      <alignment horizontal="right" vertical="center" wrapText="1"/>
    </xf>
    <xf numFmtId="0" fontId="20" fillId="33" borderId="67" xfId="0" applyFont="1" applyFill="1" applyBorder="1" applyAlignment="1">
      <alignment horizontal="right" vertical="center" wrapText="1"/>
    </xf>
    <xf numFmtId="9" fontId="5" fillId="0" borderId="31" xfId="0" applyNumberFormat="1" applyFont="1" applyFill="1" applyBorder="1" applyAlignment="1" applyProtection="1">
      <alignment horizontal="center"/>
      <protection locked="0"/>
    </xf>
    <xf numFmtId="9" fontId="5" fillId="0" borderId="49" xfId="0" applyNumberFormat="1" applyFont="1" applyFill="1" applyBorder="1" applyAlignment="1" applyProtection="1">
      <alignment horizontal="center"/>
      <protection locked="0"/>
    </xf>
    <xf numFmtId="0" fontId="5" fillId="0" borderId="30" xfId="0" applyFont="1" applyFill="1" applyBorder="1" applyAlignment="1" applyProtection="1">
      <alignment horizontal="center"/>
      <protection locked="0"/>
    </xf>
    <xf numFmtId="0" fontId="5" fillId="0" borderId="11" xfId="0"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14" fillId="33" borderId="11" xfId="0" applyFont="1" applyFill="1" applyBorder="1" applyAlignment="1">
      <alignment horizontal="right"/>
    </xf>
    <xf numFmtId="0" fontId="14" fillId="33" borderId="38" xfId="0" applyFont="1" applyFill="1" applyBorder="1" applyAlignment="1">
      <alignment horizontal="right"/>
    </xf>
    <xf numFmtId="0" fontId="0" fillId="33" borderId="67" xfId="0" applyFont="1" applyFill="1" applyBorder="1" applyAlignment="1">
      <alignment horizontal="right"/>
    </xf>
    <xf numFmtId="0" fontId="2" fillId="37" borderId="25" xfId="0" applyFont="1" applyFill="1" applyBorder="1" applyAlignment="1" applyProtection="1">
      <alignment horizontal="center"/>
      <protection locked="0"/>
    </xf>
    <xf numFmtId="0" fontId="2" fillId="37" borderId="65" xfId="0" applyFont="1" applyFill="1" applyBorder="1" applyAlignment="1" applyProtection="1">
      <alignment horizontal="center"/>
      <protection locked="0"/>
    </xf>
    <xf numFmtId="0" fontId="2" fillId="37" borderId="69" xfId="0" applyFont="1" applyFill="1" applyBorder="1" applyAlignment="1" applyProtection="1">
      <alignment horizontal="center"/>
      <protection locked="0"/>
    </xf>
    <xf numFmtId="0" fontId="2" fillId="33" borderId="63" xfId="0" applyFont="1" applyFill="1" applyBorder="1" applyAlignment="1">
      <alignment horizontal="center"/>
    </xf>
    <xf numFmtId="0" fontId="2" fillId="33" borderId="25" xfId="0" applyFont="1" applyFill="1" applyBorder="1" applyAlignment="1">
      <alignment horizontal="center"/>
    </xf>
    <xf numFmtId="0" fontId="0" fillId="0" borderId="25" xfId="0" applyBorder="1" applyAlignment="1">
      <alignment/>
    </xf>
    <xf numFmtId="0" fontId="2" fillId="0" borderId="63" xfId="0" applyFont="1" applyFill="1" applyBorder="1" applyAlignment="1" applyProtection="1">
      <alignment horizontal="center"/>
      <protection locked="0"/>
    </xf>
    <xf numFmtId="0" fontId="2" fillId="0" borderId="25" xfId="0" applyFont="1"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5" fillId="33" borderId="34" xfId="0" applyFont="1" applyFill="1" applyBorder="1" applyAlignment="1">
      <alignment horizontal="center"/>
    </xf>
    <xf numFmtId="0" fontId="5" fillId="33" borderId="57" xfId="0" applyFont="1" applyFill="1" applyBorder="1" applyAlignment="1">
      <alignment horizontal="center"/>
    </xf>
    <xf numFmtId="0" fontId="5" fillId="33" borderId="50" xfId="0" applyFont="1" applyFill="1" applyBorder="1" applyAlignment="1">
      <alignment horizontal="center"/>
    </xf>
    <xf numFmtId="0" fontId="5" fillId="33" borderId="17" xfId="0" applyFont="1" applyFill="1" applyBorder="1" applyAlignment="1">
      <alignment horizontal="center"/>
    </xf>
    <xf numFmtId="0" fontId="5" fillId="33" borderId="18" xfId="0" applyFont="1" applyFill="1" applyBorder="1" applyAlignment="1">
      <alignment horizontal="center"/>
    </xf>
    <xf numFmtId="0" fontId="2" fillId="33" borderId="30" xfId="0" applyFont="1" applyFill="1" applyBorder="1" applyAlignment="1">
      <alignment horizontal="right"/>
    </xf>
    <xf numFmtId="0" fontId="0" fillId="33" borderId="30" xfId="0" applyFont="1" applyFill="1" applyBorder="1" applyAlignment="1">
      <alignment horizontal="right"/>
    </xf>
    <xf numFmtId="0" fontId="6" fillId="33" borderId="11" xfId="0" applyFont="1" applyFill="1" applyBorder="1" applyAlignment="1">
      <alignment horizontal="right"/>
    </xf>
    <xf numFmtId="0" fontId="6" fillId="33" borderId="38" xfId="0" applyFont="1" applyFill="1" applyBorder="1" applyAlignment="1">
      <alignment horizontal="right"/>
    </xf>
    <xf numFmtId="0" fontId="5" fillId="33" borderId="29" xfId="0" applyFont="1" applyFill="1" applyBorder="1" applyAlignment="1">
      <alignment horizontal="center"/>
    </xf>
    <xf numFmtId="0" fontId="5" fillId="33" borderId="45" xfId="0" applyFont="1" applyFill="1" applyBorder="1" applyAlignment="1">
      <alignment horizontal="center"/>
    </xf>
    <xf numFmtId="0" fontId="5" fillId="33" borderId="27" xfId="0" applyFont="1" applyFill="1" applyBorder="1" applyAlignment="1">
      <alignment horizontal="center"/>
    </xf>
    <xf numFmtId="0" fontId="5" fillId="33" borderId="28" xfId="0" applyFont="1" applyFill="1" applyBorder="1" applyAlignment="1">
      <alignment horizontal="center"/>
    </xf>
    <xf numFmtId="0" fontId="11" fillId="36" borderId="25" xfId="0" applyFont="1"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5" fillId="39" borderId="14" xfId="0" applyFont="1" applyFill="1" applyBorder="1" applyAlignment="1">
      <alignment horizontal="center" vertical="top" wrapText="1"/>
    </xf>
    <xf numFmtId="0" fontId="15" fillId="39" borderId="65" xfId="0" applyFont="1" applyFill="1" applyBorder="1" applyAlignment="1">
      <alignment horizontal="center" vertical="top" wrapText="1"/>
    </xf>
    <xf numFmtId="0" fontId="15" fillId="39" borderId="66" xfId="0" applyFont="1" applyFill="1" applyBorder="1" applyAlignment="1">
      <alignment horizontal="center" vertical="top" wrapText="1"/>
    </xf>
    <xf numFmtId="0" fontId="15" fillId="39" borderId="70" xfId="0" applyFont="1" applyFill="1" applyBorder="1" applyAlignment="1">
      <alignment horizontal="center" vertical="top" wrapText="1"/>
    </xf>
    <xf numFmtId="0" fontId="15" fillId="39" borderId="71" xfId="0" applyFont="1" applyFill="1" applyBorder="1" applyAlignment="1">
      <alignment horizontal="center" vertical="top" wrapText="1"/>
    </xf>
    <xf numFmtId="0" fontId="15" fillId="39" borderId="72" xfId="0" applyFont="1" applyFill="1" applyBorder="1" applyAlignment="1">
      <alignment horizontal="center" vertical="top" wrapText="1"/>
    </xf>
    <xf numFmtId="0" fontId="2" fillId="34" borderId="25" xfId="0" applyFont="1" applyFill="1" applyBorder="1" applyAlignment="1">
      <alignment horizontal="center"/>
    </xf>
    <xf numFmtId="0" fontId="2" fillId="34" borderId="65" xfId="0" applyFont="1" applyFill="1" applyBorder="1" applyAlignment="1">
      <alignment horizontal="center"/>
    </xf>
    <xf numFmtId="0" fontId="2" fillId="34" borderId="26" xfId="0" applyFont="1" applyFill="1" applyBorder="1" applyAlignment="1">
      <alignment horizontal="center"/>
    </xf>
    <xf numFmtId="0" fontId="2" fillId="37" borderId="63" xfId="0" applyFont="1" applyFill="1" applyBorder="1" applyAlignment="1">
      <alignment horizontal="center" vertical="center"/>
    </xf>
    <xf numFmtId="0" fontId="2" fillId="37" borderId="25" xfId="0" applyFont="1" applyFill="1" applyBorder="1" applyAlignment="1">
      <alignment horizontal="center" vertical="center"/>
    </xf>
    <xf numFmtId="0" fontId="2" fillId="37" borderId="26" xfId="0" applyFont="1" applyFill="1" applyBorder="1" applyAlignment="1">
      <alignment horizontal="center" vertical="center"/>
    </xf>
    <xf numFmtId="0" fontId="2" fillId="33" borderId="65" xfId="0" applyFont="1" applyFill="1" applyBorder="1" applyAlignment="1">
      <alignment horizontal="center"/>
    </xf>
    <xf numFmtId="0" fontId="2" fillId="33" borderId="26" xfId="0" applyFont="1" applyFill="1" applyBorder="1" applyAlignment="1">
      <alignment horizontal="center"/>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Standard_Tabelle1"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10">
    <dxf>
      <font>
        <b/>
        <i val="0"/>
        <color indexed="10"/>
      </font>
      <fill>
        <patternFill patternType="none">
          <bgColor indexed="65"/>
        </patternFill>
      </fill>
    </dxf>
    <dxf>
      <font>
        <b/>
        <i val="0"/>
        <color indexed="10"/>
      </font>
      <fill>
        <patternFill patternType="none">
          <bgColor indexed="65"/>
        </patternFill>
      </fill>
    </dxf>
    <dxf>
      <font>
        <b/>
        <i val="0"/>
        <color indexed="10"/>
      </font>
      <fill>
        <patternFill patternType="none">
          <bgColor indexed="65"/>
        </patternFill>
      </fill>
    </dxf>
    <dxf>
      <font>
        <b/>
        <i val="0"/>
        <color indexed="10"/>
      </font>
      <fill>
        <patternFill patternType="none">
          <bgColor indexed="65"/>
        </patternFill>
      </fill>
    </dxf>
    <dxf>
      <font>
        <b/>
        <i val="0"/>
        <color indexed="10"/>
      </font>
    </dxf>
    <dxf>
      <font>
        <b/>
        <i val="0"/>
        <color indexed="10"/>
      </font>
      <fill>
        <patternFill patternType="none">
          <bgColor indexed="65"/>
        </patternFill>
      </fill>
    </dxf>
    <dxf>
      <font>
        <b/>
        <i val="0"/>
        <color indexed="10"/>
      </font>
      <fill>
        <patternFill patternType="none">
          <bgColor indexed="65"/>
        </patternFill>
      </fill>
    </dxf>
    <dxf>
      <font>
        <b/>
        <i val="0"/>
        <color indexed="10"/>
      </font>
    </dxf>
    <dxf>
      <font>
        <b/>
        <i val="0"/>
        <color indexed="10"/>
      </font>
      <fill>
        <patternFill>
          <bgColor indexed="41"/>
        </patternFill>
      </fill>
    </dxf>
    <dxf>
      <font>
        <b/>
        <i val="0"/>
        <color indexed="10"/>
      </font>
      <fill>
        <patternFill>
          <bgColor indexed="4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5"/>
  <dimension ref="A1:M67"/>
  <sheetViews>
    <sheetView showGridLines="0" showRowColHeaders="0" zoomScalePageLayoutView="0" workbookViewId="0" topLeftCell="A16">
      <selection activeCell="A1" sqref="A1"/>
    </sheetView>
  </sheetViews>
  <sheetFormatPr defaultColWidth="11.421875" defaultRowHeight="12.75"/>
  <cols>
    <col min="1" max="1" width="114.7109375" style="0" customWidth="1"/>
  </cols>
  <sheetData>
    <row r="1" spans="1:13" ht="20.25">
      <c r="A1" s="185" t="s">
        <v>41</v>
      </c>
      <c r="B1" s="153"/>
      <c r="C1" s="153"/>
      <c r="D1" s="153"/>
      <c r="E1" s="153"/>
      <c r="F1" s="153"/>
      <c r="G1" s="153"/>
      <c r="H1" s="153"/>
      <c r="I1" s="153"/>
      <c r="J1" s="153"/>
      <c r="K1" s="153"/>
      <c r="L1" s="153"/>
      <c r="M1" s="153"/>
    </row>
    <row r="2" spans="1:13" ht="12.75">
      <c r="A2" s="186" t="s">
        <v>42</v>
      </c>
      <c r="B2" s="153"/>
      <c r="C2" s="153"/>
      <c r="D2" s="153"/>
      <c r="E2" s="153"/>
      <c r="F2" s="153"/>
      <c r="G2" s="153"/>
      <c r="H2" s="153"/>
      <c r="I2" s="153"/>
      <c r="J2" s="153"/>
      <c r="K2" s="153"/>
      <c r="L2" s="153"/>
      <c r="M2" s="153"/>
    </row>
    <row r="3" spans="1:13" ht="12.75">
      <c r="A3" s="184"/>
      <c r="B3" s="153"/>
      <c r="C3" s="153"/>
      <c r="D3" s="153"/>
      <c r="E3" s="153"/>
      <c r="F3" s="153"/>
      <c r="G3" s="153"/>
      <c r="H3" s="153"/>
      <c r="I3" s="153"/>
      <c r="J3" s="153"/>
      <c r="K3" s="153"/>
      <c r="L3" s="153"/>
      <c r="M3" s="153"/>
    </row>
    <row r="4" spans="1:13" ht="12.75">
      <c r="A4" s="187" t="s">
        <v>43</v>
      </c>
      <c r="B4" s="153"/>
      <c r="C4" s="153"/>
      <c r="D4" s="153"/>
      <c r="E4" s="153"/>
      <c r="F4" s="153"/>
      <c r="G4" s="153"/>
      <c r="H4" s="153"/>
      <c r="I4" s="153"/>
      <c r="J4" s="153"/>
      <c r="K4" s="153"/>
      <c r="L4" s="153"/>
      <c r="M4" s="153"/>
    </row>
    <row r="5" spans="1:13" ht="12.75">
      <c r="A5" s="187"/>
      <c r="B5" s="153"/>
      <c r="C5" s="153"/>
      <c r="D5" s="153"/>
      <c r="E5" s="153"/>
      <c r="F5" s="153"/>
      <c r="G5" s="153"/>
      <c r="H5" s="153"/>
      <c r="I5" s="153"/>
      <c r="J5" s="153"/>
      <c r="K5" s="153"/>
      <c r="L5" s="153"/>
      <c r="M5" s="153"/>
    </row>
    <row r="6" spans="1:13" ht="63.75">
      <c r="A6" s="191" t="s">
        <v>65</v>
      </c>
      <c r="B6" s="153"/>
      <c r="C6" s="153"/>
      <c r="D6" s="153"/>
      <c r="E6" s="153"/>
      <c r="F6" s="153"/>
      <c r="G6" s="153"/>
      <c r="H6" s="153"/>
      <c r="I6" s="153"/>
      <c r="J6" s="153"/>
      <c r="K6" s="153"/>
      <c r="L6" s="153"/>
      <c r="M6" s="153"/>
    </row>
    <row r="7" spans="1:13" ht="12.75">
      <c r="A7" s="187"/>
      <c r="B7" s="153"/>
      <c r="C7" s="153"/>
      <c r="D7" s="153"/>
      <c r="E7" s="153"/>
      <c r="F7" s="153"/>
      <c r="G7" s="153"/>
      <c r="H7" s="153"/>
      <c r="I7" s="153"/>
      <c r="J7" s="153"/>
      <c r="K7" s="153"/>
      <c r="L7" s="153"/>
      <c r="M7" s="153"/>
    </row>
    <row r="8" spans="1:13" ht="38.25">
      <c r="A8" s="184" t="s">
        <v>44</v>
      </c>
      <c r="B8" s="153"/>
      <c r="C8" s="153"/>
      <c r="D8" s="153"/>
      <c r="E8" s="153"/>
      <c r="F8" s="153"/>
      <c r="G8" s="153"/>
      <c r="H8" s="153"/>
      <c r="I8" s="153"/>
      <c r="J8" s="153"/>
      <c r="K8" s="153"/>
      <c r="L8" s="153"/>
      <c r="M8" s="153"/>
    </row>
    <row r="9" spans="1:13" ht="12.75">
      <c r="A9" s="153"/>
      <c r="B9" s="153"/>
      <c r="C9" s="153"/>
      <c r="D9" s="153"/>
      <c r="E9" s="153"/>
      <c r="F9" s="153"/>
      <c r="G9" s="153"/>
      <c r="H9" s="153"/>
      <c r="I9" s="153"/>
      <c r="J9" s="153"/>
      <c r="K9" s="153"/>
      <c r="L9" s="153"/>
      <c r="M9" s="153"/>
    </row>
    <row r="10" spans="1:13" ht="51">
      <c r="A10" s="184" t="s">
        <v>49</v>
      </c>
      <c r="B10" s="153"/>
      <c r="C10" s="153"/>
      <c r="D10" s="153"/>
      <c r="E10" s="153"/>
      <c r="F10" s="153"/>
      <c r="G10" s="153"/>
      <c r="H10" s="153"/>
      <c r="I10" s="153"/>
      <c r="J10" s="153"/>
      <c r="K10" s="153"/>
      <c r="L10" s="153"/>
      <c r="M10" s="153"/>
    </row>
    <row r="11" spans="1:13" ht="12.75">
      <c r="A11" s="184"/>
      <c r="B11" s="153"/>
      <c r="C11" s="153"/>
      <c r="D11" s="153"/>
      <c r="E11" s="153"/>
      <c r="F11" s="153"/>
      <c r="G11" s="153"/>
      <c r="H11" s="153"/>
      <c r="I11" s="153"/>
      <c r="J11" s="153"/>
      <c r="K11" s="153"/>
      <c r="L11" s="153"/>
      <c r="M11" s="153"/>
    </row>
    <row r="12" spans="1:13" ht="38.25">
      <c r="A12" s="190" t="s">
        <v>48</v>
      </c>
      <c r="B12" s="153"/>
      <c r="C12" s="153"/>
      <c r="D12" s="153"/>
      <c r="E12" s="153"/>
      <c r="F12" s="153"/>
      <c r="G12" s="153"/>
      <c r="H12" s="153"/>
      <c r="I12" s="153"/>
      <c r="J12" s="153"/>
      <c r="K12" s="153"/>
      <c r="L12" s="153"/>
      <c r="M12" s="153"/>
    </row>
    <row r="13" spans="1:13" ht="12.75">
      <c r="A13" s="184"/>
      <c r="B13" s="153"/>
      <c r="C13" s="153"/>
      <c r="D13" s="153"/>
      <c r="E13" s="153"/>
      <c r="F13" s="153"/>
      <c r="G13" s="153"/>
      <c r="H13" s="153"/>
      <c r="I13" s="153"/>
      <c r="J13" s="153"/>
      <c r="K13" s="153"/>
      <c r="L13" s="153"/>
      <c r="M13" s="153"/>
    </row>
    <row r="14" spans="1:13" ht="12.75">
      <c r="A14" s="189" t="s">
        <v>45</v>
      </c>
      <c r="B14" s="153"/>
      <c r="C14" s="153"/>
      <c r="D14" s="153"/>
      <c r="E14" s="153"/>
      <c r="F14" s="153"/>
      <c r="G14" s="153"/>
      <c r="H14" s="153"/>
      <c r="I14" s="153"/>
      <c r="J14" s="153"/>
      <c r="K14" s="153"/>
      <c r="L14" s="153"/>
      <c r="M14" s="153"/>
    </row>
    <row r="15" spans="1:13" ht="25.5">
      <c r="A15" s="184" t="s">
        <v>67</v>
      </c>
      <c r="B15" s="153"/>
      <c r="C15" s="153"/>
      <c r="D15" s="153"/>
      <c r="E15" s="153"/>
      <c r="F15" s="153"/>
      <c r="G15" s="153"/>
      <c r="H15" s="153"/>
      <c r="I15" s="153"/>
      <c r="J15" s="153"/>
      <c r="K15" s="153"/>
      <c r="L15" s="153"/>
      <c r="M15" s="153"/>
    </row>
    <row r="16" spans="1:13" ht="12.75">
      <c r="A16" s="184"/>
      <c r="B16" s="153"/>
      <c r="C16" s="153"/>
      <c r="D16" s="153"/>
      <c r="E16" s="153"/>
      <c r="F16" s="153"/>
      <c r="G16" s="153"/>
      <c r="H16" s="153"/>
      <c r="I16" s="153"/>
      <c r="J16" s="153"/>
      <c r="K16" s="153"/>
      <c r="L16" s="153"/>
      <c r="M16" s="153"/>
    </row>
    <row r="17" spans="1:13" ht="12.75">
      <c r="A17" s="188" t="s">
        <v>46</v>
      </c>
      <c r="B17" s="153"/>
      <c r="C17" s="153"/>
      <c r="D17" s="153"/>
      <c r="E17" s="153"/>
      <c r="F17" s="153"/>
      <c r="G17" s="153"/>
      <c r="H17" s="153"/>
      <c r="I17" s="153"/>
      <c r="J17" s="153"/>
      <c r="K17" s="153"/>
      <c r="L17" s="153"/>
      <c r="M17" s="153"/>
    </row>
    <row r="18" spans="1:13" ht="38.25">
      <c r="A18" s="184" t="s">
        <v>47</v>
      </c>
      <c r="B18" s="153"/>
      <c r="C18" s="153"/>
      <c r="D18" s="153"/>
      <c r="E18" s="153"/>
      <c r="F18" s="153"/>
      <c r="G18" s="153"/>
      <c r="H18" s="153"/>
      <c r="I18" s="153"/>
      <c r="J18" s="153"/>
      <c r="K18" s="153"/>
      <c r="L18" s="153"/>
      <c r="M18" s="153"/>
    </row>
    <row r="19" spans="1:13" ht="12.75">
      <c r="A19" s="184"/>
      <c r="B19" s="153"/>
      <c r="C19" s="153"/>
      <c r="D19" s="153"/>
      <c r="E19" s="153"/>
      <c r="F19" s="153"/>
      <c r="G19" s="153"/>
      <c r="H19" s="153"/>
      <c r="I19" s="153"/>
      <c r="J19" s="153"/>
      <c r="K19" s="153"/>
      <c r="L19" s="153"/>
      <c r="M19" s="153"/>
    </row>
    <row r="20" spans="1:13" ht="12.75">
      <c r="A20" s="189" t="s">
        <v>68</v>
      </c>
      <c r="B20" s="153"/>
      <c r="C20" s="153"/>
      <c r="D20" s="153"/>
      <c r="E20" s="153"/>
      <c r="F20" s="153"/>
      <c r="G20" s="153"/>
      <c r="H20" s="153"/>
      <c r="I20" s="153"/>
      <c r="J20" s="153"/>
      <c r="K20" s="153"/>
      <c r="L20" s="153"/>
      <c r="M20" s="153"/>
    </row>
    <row r="21" spans="1:13" ht="25.5">
      <c r="A21" s="184" t="s">
        <v>50</v>
      </c>
      <c r="B21" s="153"/>
      <c r="C21" s="153"/>
      <c r="D21" s="153"/>
      <c r="E21" s="153"/>
      <c r="F21" s="153"/>
      <c r="G21" s="153"/>
      <c r="H21" s="153"/>
      <c r="I21" s="153"/>
      <c r="J21" s="153"/>
      <c r="K21" s="153"/>
      <c r="L21" s="153"/>
      <c r="M21" s="153"/>
    </row>
    <row r="22" spans="1:13" ht="38.25">
      <c r="A22" s="184" t="s">
        <v>51</v>
      </c>
      <c r="B22" s="153"/>
      <c r="C22" s="153"/>
      <c r="D22" s="153"/>
      <c r="E22" s="153"/>
      <c r="F22" s="153"/>
      <c r="G22" s="153"/>
      <c r="H22" s="153"/>
      <c r="I22" s="153"/>
      <c r="J22" s="153"/>
      <c r="K22" s="153"/>
      <c r="L22" s="153"/>
      <c r="M22" s="153"/>
    </row>
    <row r="23" spans="1:13" ht="12.75">
      <c r="A23" s="184"/>
      <c r="B23" s="153"/>
      <c r="C23" s="153"/>
      <c r="D23" s="153"/>
      <c r="E23" s="153"/>
      <c r="F23" s="153"/>
      <c r="G23" s="153"/>
      <c r="H23" s="153"/>
      <c r="I23" s="153"/>
      <c r="J23" s="153"/>
      <c r="K23" s="153"/>
      <c r="L23" s="153"/>
      <c r="M23" s="153"/>
    </row>
    <row r="24" spans="1:13" ht="12.75">
      <c r="A24" s="184" t="s">
        <v>69</v>
      </c>
      <c r="B24" s="153"/>
      <c r="C24" s="153"/>
      <c r="D24" s="153"/>
      <c r="E24" s="153"/>
      <c r="F24" s="153"/>
      <c r="G24" s="153"/>
      <c r="H24" s="153"/>
      <c r="I24" s="153"/>
      <c r="J24" s="153"/>
      <c r="K24" s="153"/>
      <c r="L24" s="153"/>
      <c r="M24" s="153"/>
    </row>
    <row r="25" spans="1:13" ht="12.75">
      <c r="A25" s="184"/>
      <c r="B25" s="153"/>
      <c r="C25" s="153"/>
      <c r="D25" s="153"/>
      <c r="E25" s="153"/>
      <c r="F25" s="153"/>
      <c r="G25" s="153"/>
      <c r="H25" s="153"/>
      <c r="I25" s="153"/>
      <c r="J25" s="153"/>
      <c r="K25" s="153"/>
      <c r="L25" s="153"/>
      <c r="M25" s="153"/>
    </row>
    <row r="26" spans="1:13" ht="38.25">
      <c r="A26" s="184" t="s">
        <v>52</v>
      </c>
      <c r="B26" s="153"/>
      <c r="C26" s="153"/>
      <c r="D26" s="153"/>
      <c r="E26" s="153"/>
      <c r="F26" s="153"/>
      <c r="G26" s="153"/>
      <c r="H26" s="153"/>
      <c r="I26" s="153"/>
      <c r="J26" s="153"/>
      <c r="K26" s="153"/>
      <c r="L26" s="153"/>
      <c r="M26" s="153"/>
    </row>
    <row r="27" spans="1:13" ht="12.75">
      <c r="A27" s="184"/>
      <c r="B27" s="153"/>
      <c r="C27" s="153"/>
      <c r="D27" s="153"/>
      <c r="E27" s="153"/>
      <c r="F27" s="153"/>
      <c r="G27" s="153"/>
      <c r="H27" s="153"/>
      <c r="I27" s="153"/>
      <c r="J27" s="153"/>
      <c r="K27" s="153"/>
      <c r="L27" s="153"/>
      <c r="M27" s="153"/>
    </row>
    <row r="28" spans="1:13" ht="25.5">
      <c r="A28" s="184" t="s">
        <v>53</v>
      </c>
      <c r="B28" s="153"/>
      <c r="C28" s="153"/>
      <c r="D28" s="153"/>
      <c r="E28" s="153"/>
      <c r="F28" s="153"/>
      <c r="G28" s="153"/>
      <c r="H28" s="153"/>
      <c r="I28" s="153"/>
      <c r="J28" s="153"/>
      <c r="K28" s="153"/>
      <c r="L28" s="153"/>
      <c r="M28" s="153"/>
    </row>
    <row r="29" spans="1:13" ht="12.75">
      <c r="A29" s="184"/>
      <c r="B29" s="153"/>
      <c r="C29" s="153"/>
      <c r="D29" s="153"/>
      <c r="E29" s="153"/>
      <c r="F29" s="153"/>
      <c r="G29" s="153"/>
      <c r="H29" s="153"/>
      <c r="I29" s="153"/>
      <c r="J29" s="153"/>
      <c r="K29" s="153"/>
      <c r="L29" s="153"/>
      <c r="M29" s="153"/>
    </row>
    <row r="30" spans="1:13" ht="12.75">
      <c r="A30" s="189" t="s">
        <v>70</v>
      </c>
      <c r="B30" s="153"/>
      <c r="C30" s="153"/>
      <c r="D30" s="153"/>
      <c r="E30" s="153"/>
      <c r="F30" s="153"/>
      <c r="G30" s="153"/>
      <c r="H30" s="153"/>
      <c r="I30" s="153"/>
      <c r="J30" s="153"/>
      <c r="K30" s="153"/>
      <c r="L30" s="153"/>
      <c r="M30" s="153"/>
    </row>
    <row r="31" spans="1:13" ht="25.5">
      <c r="A31" s="184" t="s">
        <v>54</v>
      </c>
      <c r="B31" s="153"/>
      <c r="C31" s="153"/>
      <c r="D31" s="153"/>
      <c r="E31" s="153"/>
      <c r="F31" s="153"/>
      <c r="G31" s="153"/>
      <c r="H31" s="153"/>
      <c r="I31" s="153"/>
      <c r="J31" s="153"/>
      <c r="K31" s="153"/>
      <c r="L31" s="153"/>
      <c r="M31" s="153"/>
    </row>
    <row r="32" spans="1:13" ht="12.75">
      <c r="A32" s="184"/>
      <c r="B32" s="153"/>
      <c r="C32" s="153"/>
      <c r="D32" s="153"/>
      <c r="E32" s="153"/>
      <c r="F32" s="153"/>
      <c r="G32" s="153"/>
      <c r="H32" s="153"/>
      <c r="I32" s="153"/>
      <c r="J32" s="153"/>
      <c r="K32" s="153"/>
      <c r="L32" s="153"/>
      <c r="M32" s="153"/>
    </row>
    <row r="33" spans="1:13" ht="12.75">
      <c r="A33" s="189" t="s">
        <v>58</v>
      </c>
      <c r="B33" s="153"/>
      <c r="C33" s="153"/>
      <c r="D33" s="153"/>
      <c r="E33" s="153"/>
      <c r="F33" s="153"/>
      <c r="G33" s="153"/>
      <c r="H33" s="153"/>
      <c r="I33" s="153"/>
      <c r="J33" s="153"/>
      <c r="K33" s="153"/>
      <c r="L33" s="153"/>
      <c r="M33" s="153"/>
    </row>
    <row r="34" spans="1:13" ht="38.25">
      <c r="A34" s="184" t="s">
        <v>55</v>
      </c>
      <c r="B34" s="153"/>
      <c r="C34" s="153"/>
      <c r="D34" s="153"/>
      <c r="E34" s="153"/>
      <c r="F34" s="153"/>
      <c r="G34" s="153"/>
      <c r="H34" s="153"/>
      <c r="I34" s="153"/>
      <c r="J34" s="153"/>
      <c r="K34" s="153"/>
      <c r="L34" s="153"/>
      <c r="M34" s="153"/>
    </row>
    <row r="35" spans="1:13" ht="12.75">
      <c r="A35" s="184" t="s">
        <v>56</v>
      </c>
      <c r="B35" s="153"/>
      <c r="C35" s="153"/>
      <c r="D35" s="153"/>
      <c r="E35" s="153"/>
      <c r="F35" s="153"/>
      <c r="G35" s="153"/>
      <c r="H35" s="153"/>
      <c r="I35" s="153"/>
      <c r="J35" s="153"/>
      <c r="K35" s="153"/>
      <c r="L35" s="153"/>
      <c r="M35" s="153"/>
    </row>
    <row r="36" spans="1:13" ht="25.5">
      <c r="A36" s="184" t="s">
        <v>57</v>
      </c>
      <c r="B36" s="153"/>
      <c r="C36" s="153"/>
      <c r="D36" s="153"/>
      <c r="E36" s="153"/>
      <c r="F36" s="153"/>
      <c r="G36" s="153"/>
      <c r="H36" s="153"/>
      <c r="I36" s="153"/>
      <c r="J36" s="153"/>
      <c r="K36" s="153"/>
      <c r="L36" s="153"/>
      <c r="M36" s="153"/>
    </row>
    <row r="37" spans="1:13" ht="12.75">
      <c r="A37" s="184"/>
      <c r="B37" s="153"/>
      <c r="C37" s="153"/>
      <c r="D37" s="153"/>
      <c r="E37" s="153"/>
      <c r="F37" s="153"/>
      <c r="G37" s="153"/>
      <c r="H37" s="153"/>
      <c r="I37" s="153"/>
      <c r="J37" s="153"/>
      <c r="K37" s="153"/>
      <c r="L37" s="153"/>
      <c r="M37" s="153"/>
    </row>
    <row r="38" spans="1:13" ht="12.75">
      <c r="A38" s="189" t="s">
        <v>59</v>
      </c>
      <c r="B38" s="153"/>
      <c r="C38" s="153"/>
      <c r="D38" s="153"/>
      <c r="E38" s="153"/>
      <c r="F38" s="153"/>
      <c r="G38" s="153"/>
      <c r="H38" s="153"/>
      <c r="I38" s="153"/>
      <c r="J38" s="153"/>
      <c r="K38" s="153"/>
      <c r="L38" s="153"/>
      <c r="M38" s="153"/>
    </row>
    <row r="39" spans="1:13" ht="12.75">
      <c r="A39" s="184" t="s">
        <v>60</v>
      </c>
      <c r="B39" s="153"/>
      <c r="C39" s="153"/>
      <c r="D39" s="153"/>
      <c r="E39" s="153"/>
      <c r="F39" s="153"/>
      <c r="G39" s="153"/>
      <c r="H39" s="153"/>
      <c r="I39" s="153"/>
      <c r="J39" s="153"/>
      <c r="K39" s="153"/>
      <c r="L39" s="153"/>
      <c r="M39" s="153"/>
    </row>
    <row r="40" spans="1:13" ht="12.75">
      <c r="A40" s="184"/>
      <c r="B40" s="153"/>
      <c r="C40" s="153"/>
      <c r="D40" s="153"/>
      <c r="E40" s="153"/>
      <c r="F40" s="153"/>
      <c r="G40" s="153"/>
      <c r="H40" s="153"/>
      <c r="I40" s="153"/>
      <c r="J40" s="153"/>
      <c r="K40" s="153"/>
      <c r="L40" s="153"/>
      <c r="M40" s="153"/>
    </row>
    <row r="41" spans="1:13" ht="89.25">
      <c r="A41" s="192" t="s">
        <v>61</v>
      </c>
      <c r="B41" s="153"/>
      <c r="C41" s="153"/>
      <c r="D41" s="153"/>
      <c r="E41" s="153"/>
      <c r="F41" s="153"/>
      <c r="G41" s="153"/>
      <c r="H41" s="153"/>
      <c r="I41" s="153"/>
      <c r="J41" s="153"/>
      <c r="K41" s="153"/>
      <c r="L41" s="153"/>
      <c r="M41" s="153"/>
    </row>
    <row r="42" spans="1:13" ht="12.75">
      <c r="A42" s="184"/>
      <c r="B42" s="153"/>
      <c r="C42" s="153"/>
      <c r="D42" s="153"/>
      <c r="E42" s="153"/>
      <c r="F42" s="153"/>
      <c r="G42" s="153"/>
      <c r="H42" s="153"/>
      <c r="I42" s="153"/>
      <c r="J42" s="153"/>
      <c r="K42" s="153"/>
      <c r="L42" s="153"/>
      <c r="M42" s="153"/>
    </row>
    <row r="43" spans="1:13" ht="89.25">
      <c r="A43" s="192" t="s">
        <v>62</v>
      </c>
      <c r="B43" s="153"/>
      <c r="C43" s="153"/>
      <c r="D43" s="153"/>
      <c r="E43" s="153"/>
      <c r="F43" s="153"/>
      <c r="G43" s="153"/>
      <c r="H43" s="153"/>
      <c r="I43" s="153"/>
      <c r="J43" s="153"/>
      <c r="K43" s="153"/>
      <c r="L43" s="153"/>
      <c r="M43" s="153"/>
    </row>
    <row r="44" spans="1:13" ht="12.75">
      <c r="A44" s="153"/>
      <c r="B44" s="153"/>
      <c r="C44" s="153"/>
      <c r="D44" s="153"/>
      <c r="E44" s="153"/>
      <c r="F44" s="153"/>
      <c r="G44" s="153"/>
      <c r="H44" s="153"/>
      <c r="I44" s="153"/>
      <c r="J44" s="153"/>
      <c r="K44" s="153"/>
      <c r="L44" s="153"/>
      <c r="M44" s="153"/>
    </row>
    <row r="45" spans="1:13" ht="12.75">
      <c r="A45" s="153" t="s">
        <v>66</v>
      </c>
      <c r="B45" s="153"/>
      <c r="C45" s="153"/>
      <c r="D45" s="153"/>
      <c r="E45" s="153"/>
      <c r="F45" s="153"/>
      <c r="G45" s="153"/>
      <c r="H45" s="153"/>
      <c r="I45" s="153"/>
      <c r="J45" s="153"/>
      <c r="K45" s="153"/>
      <c r="L45" s="153"/>
      <c r="M45" s="153"/>
    </row>
    <row r="46" spans="1:13" ht="12.75">
      <c r="A46" s="153"/>
      <c r="B46" s="153"/>
      <c r="C46" s="153"/>
      <c r="D46" s="153"/>
      <c r="E46" s="153"/>
      <c r="F46" s="153"/>
      <c r="G46" s="153"/>
      <c r="H46" s="153"/>
      <c r="I46" s="153"/>
      <c r="J46" s="153"/>
      <c r="K46" s="153"/>
      <c r="L46" s="153"/>
      <c r="M46" s="153"/>
    </row>
    <row r="47" spans="1:13" ht="12.75">
      <c r="A47" s="187" t="s">
        <v>63</v>
      </c>
      <c r="B47" s="153"/>
      <c r="C47" s="153"/>
      <c r="D47" s="153"/>
      <c r="E47" s="153"/>
      <c r="F47" s="153"/>
      <c r="G47" s="153"/>
      <c r="H47" s="153"/>
      <c r="I47" s="153"/>
      <c r="J47" s="153"/>
      <c r="K47" s="153"/>
      <c r="L47" s="153"/>
      <c r="M47" s="153"/>
    </row>
    <row r="48" spans="1:13" ht="51">
      <c r="A48" s="184" t="s">
        <v>64</v>
      </c>
      <c r="B48" s="153"/>
      <c r="C48" s="153"/>
      <c r="D48" s="153"/>
      <c r="E48" s="153"/>
      <c r="F48" s="153"/>
      <c r="G48" s="153"/>
      <c r="H48" s="153"/>
      <c r="I48" s="153"/>
      <c r="J48" s="153"/>
      <c r="K48" s="153"/>
      <c r="L48" s="153"/>
      <c r="M48" s="153"/>
    </row>
    <row r="49" spans="1:13" ht="12.75">
      <c r="A49" s="153"/>
      <c r="B49" s="153"/>
      <c r="C49" s="153"/>
      <c r="D49" s="153"/>
      <c r="E49" s="153"/>
      <c r="F49" s="153"/>
      <c r="G49" s="153"/>
      <c r="H49" s="153"/>
      <c r="I49" s="153"/>
      <c r="J49" s="153"/>
      <c r="K49" s="153"/>
      <c r="L49" s="153"/>
      <c r="M49" s="153"/>
    </row>
    <row r="50" spans="1:13" ht="12.75">
      <c r="A50" s="199" t="s">
        <v>72</v>
      </c>
      <c r="B50" s="153"/>
      <c r="C50" s="153"/>
      <c r="D50" s="153"/>
      <c r="E50" s="153"/>
      <c r="F50" s="153"/>
      <c r="G50" s="153"/>
      <c r="H50" s="153"/>
      <c r="I50" s="153"/>
      <c r="J50" s="153"/>
      <c r="K50" s="153"/>
      <c r="L50" s="153"/>
      <c r="M50" s="153"/>
    </row>
    <row r="51" spans="1:13" ht="12.75">
      <c r="A51" s="199" t="s">
        <v>73</v>
      </c>
      <c r="B51" s="153"/>
      <c r="C51" s="153"/>
      <c r="D51" s="153"/>
      <c r="E51" s="153"/>
      <c r="F51" s="153"/>
      <c r="G51" s="153"/>
      <c r="H51" s="153"/>
      <c r="I51" s="153"/>
      <c r="J51" s="153"/>
      <c r="K51" s="153"/>
      <c r="L51" s="153"/>
      <c r="M51" s="153"/>
    </row>
    <row r="52" spans="1:13" ht="12.75">
      <c r="A52" s="153"/>
      <c r="B52" s="153"/>
      <c r="C52" s="153"/>
      <c r="D52" s="153"/>
      <c r="E52" s="153"/>
      <c r="F52" s="153"/>
      <c r="G52" s="153"/>
      <c r="H52" s="153"/>
      <c r="I52" s="153"/>
      <c r="J52" s="153"/>
      <c r="K52" s="153"/>
      <c r="L52" s="153"/>
      <c r="M52" s="153"/>
    </row>
    <row r="53" spans="1:13" ht="12.75">
      <c r="A53" s="202" t="s">
        <v>74</v>
      </c>
      <c r="B53" s="153"/>
      <c r="C53" s="153"/>
      <c r="D53" s="153"/>
      <c r="E53" s="153"/>
      <c r="F53" s="153"/>
      <c r="G53" s="153"/>
      <c r="H53" s="153"/>
      <c r="I53" s="153"/>
      <c r="J53" s="153"/>
      <c r="K53" s="153"/>
      <c r="L53" s="153"/>
      <c r="M53" s="153"/>
    </row>
    <row r="54" spans="1:13" ht="12.75">
      <c r="A54" s="153" t="s">
        <v>75</v>
      </c>
      <c r="B54" s="153"/>
      <c r="C54" s="153"/>
      <c r="D54" s="153"/>
      <c r="E54" s="153"/>
      <c r="F54" s="153"/>
      <c r="G54" s="153"/>
      <c r="H54" s="153"/>
      <c r="I54" s="153"/>
      <c r="J54" s="153"/>
      <c r="K54" s="153"/>
      <c r="L54" s="153"/>
      <c r="M54" s="153"/>
    </row>
    <row r="55" spans="1:13" ht="12.75">
      <c r="A55" s="153"/>
      <c r="B55" s="153"/>
      <c r="C55" s="153"/>
      <c r="D55" s="153"/>
      <c r="E55" s="153"/>
      <c r="F55" s="153"/>
      <c r="G55" s="153"/>
      <c r="H55" s="153"/>
      <c r="I55" s="153"/>
      <c r="J55" s="153"/>
      <c r="K55" s="153"/>
      <c r="L55" s="153"/>
      <c r="M55" s="153"/>
    </row>
    <row r="56" spans="1:13" ht="12.75">
      <c r="A56" s="153"/>
      <c r="B56" s="153"/>
      <c r="C56" s="153"/>
      <c r="D56" s="153"/>
      <c r="E56" s="153"/>
      <c r="F56" s="153"/>
      <c r="G56" s="153"/>
      <c r="H56" s="153"/>
      <c r="I56" s="153"/>
      <c r="J56" s="153"/>
      <c r="K56" s="153"/>
      <c r="L56" s="153"/>
      <c r="M56" s="153"/>
    </row>
    <row r="57" spans="1:13" ht="12.75">
      <c r="A57" s="153"/>
      <c r="B57" s="153"/>
      <c r="C57" s="153"/>
      <c r="D57" s="153"/>
      <c r="E57" s="153"/>
      <c r="F57" s="153"/>
      <c r="G57" s="153"/>
      <c r="H57" s="153"/>
      <c r="I57" s="153"/>
      <c r="J57" s="153"/>
      <c r="K57" s="153"/>
      <c r="L57" s="153"/>
      <c r="M57" s="153"/>
    </row>
    <row r="58" spans="1:13" ht="12.75">
      <c r="A58" s="153"/>
      <c r="B58" s="153"/>
      <c r="C58" s="153"/>
      <c r="D58" s="153"/>
      <c r="E58" s="153"/>
      <c r="F58" s="153"/>
      <c r="G58" s="153"/>
      <c r="H58" s="153"/>
      <c r="I58" s="153"/>
      <c r="J58" s="153"/>
      <c r="K58" s="153"/>
      <c r="L58" s="153"/>
      <c r="M58" s="153"/>
    </row>
    <row r="59" spans="1:13" ht="12.75">
      <c r="A59" s="153"/>
      <c r="B59" s="153"/>
      <c r="C59" s="153"/>
      <c r="D59" s="153"/>
      <c r="E59" s="153"/>
      <c r="F59" s="153"/>
      <c r="G59" s="153"/>
      <c r="H59" s="153"/>
      <c r="I59" s="153"/>
      <c r="J59" s="153"/>
      <c r="K59" s="153"/>
      <c r="L59" s="153"/>
      <c r="M59" s="153"/>
    </row>
    <row r="60" spans="1:13" ht="12.75">
      <c r="A60" s="153"/>
      <c r="B60" s="153"/>
      <c r="C60" s="153"/>
      <c r="D60" s="153"/>
      <c r="E60" s="153"/>
      <c r="F60" s="153"/>
      <c r="G60" s="153"/>
      <c r="H60" s="153"/>
      <c r="I60" s="153"/>
      <c r="J60" s="153"/>
      <c r="K60" s="153"/>
      <c r="L60" s="153"/>
      <c r="M60" s="153"/>
    </row>
    <row r="61" spans="1:13" ht="12.75">
      <c r="A61" s="153"/>
      <c r="B61" s="153"/>
      <c r="C61" s="153"/>
      <c r="D61" s="153"/>
      <c r="E61" s="153"/>
      <c r="F61" s="153"/>
      <c r="G61" s="153"/>
      <c r="H61" s="153"/>
      <c r="I61" s="153"/>
      <c r="J61" s="153"/>
      <c r="K61" s="153"/>
      <c r="L61" s="153"/>
      <c r="M61" s="153"/>
    </row>
    <row r="62" spans="1:13" ht="12.75">
      <c r="A62" s="153"/>
      <c r="B62" s="153"/>
      <c r="C62" s="153"/>
      <c r="D62" s="153"/>
      <c r="E62" s="153"/>
      <c r="F62" s="153"/>
      <c r="G62" s="153"/>
      <c r="H62" s="153"/>
      <c r="I62" s="153"/>
      <c r="J62" s="153"/>
      <c r="K62" s="153"/>
      <c r="L62" s="153"/>
      <c r="M62" s="153"/>
    </row>
    <row r="63" spans="1:13" ht="12.75">
      <c r="A63" s="153"/>
      <c r="B63" s="153"/>
      <c r="C63" s="153"/>
      <c r="D63" s="153"/>
      <c r="E63" s="153"/>
      <c r="F63" s="153"/>
      <c r="G63" s="153"/>
      <c r="H63" s="153"/>
      <c r="I63" s="153"/>
      <c r="J63" s="153"/>
      <c r="K63" s="153"/>
      <c r="L63" s="153"/>
      <c r="M63" s="153"/>
    </row>
    <row r="64" spans="1:13" ht="12.75">
      <c r="A64" s="153"/>
      <c r="B64" s="153"/>
      <c r="C64" s="153"/>
      <c r="D64" s="153"/>
      <c r="E64" s="153"/>
      <c r="F64" s="153"/>
      <c r="G64" s="153"/>
      <c r="H64" s="153"/>
      <c r="I64" s="153"/>
      <c r="J64" s="153"/>
      <c r="K64" s="153"/>
      <c r="L64" s="153"/>
      <c r="M64" s="153"/>
    </row>
    <row r="65" spans="1:13" ht="12.75">
      <c r="A65" s="153"/>
      <c r="B65" s="153"/>
      <c r="C65" s="153"/>
      <c r="D65" s="153"/>
      <c r="E65" s="153"/>
      <c r="F65" s="153"/>
      <c r="G65" s="153"/>
      <c r="H65" s="153"/>
      <c r="I65" s="153"/>
      <c r="J65" s="153"/>
      <c r="K65" s="153"/>
      <c r="L65" s="153"/>
      <c r="M65" s="153"/>
    </row>
    <row r="66" spans="1:13" ht="12.75">
      <c r="A66" s="153"/>
      <c r="B66" s="153"/>
      <c r="C66" s="153"/>
      <c r="D66" s="153"/>
      <c r="E66" s="153"/>
      <c r="F66" s="153"/>
      <c r="G66" s="153"/>
      <c r="H66" s="153"/>
      <c r="I66" s="153"/>
      <c r="J66" s="153"/>
      <c r="K66" s="153"/>
      <c r="L66" s="153"/>
      <c r="M66" s="153"/>
    </row>
    <row r="67" spans="1:13" ht="12.75">
      <c r="A67" s="153"/>
      <c r="B67" s="153"/>
      <c r="C67" s="153"/>
      <c r="D67" s="153"/>
      <c r="E67" s="153"/>
      <c r="F67" s="153"/>
      <c r="G67" s="153"/>
      <c r="H67" s="153"/>
      <c r="I67" s="153"/>
      <c r="J67" s="153"/>
      <c r="K67" s="153"/>
      <c r="L67" s="153"/>
      <c r="M67" s="153"/>
    </row>
  </sheetData>
  <sheetProtection password="CA59" sheet="1" objects="1" scenarios="1" selectLockedCells="1"/>
  <printOptions/>
  <pageMargins left="0.787401575" right="0.787401575" top="0.984251969" bottom="0.984251969" header="0.4921259845" footer="0.492125984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codeName="Tabelle1"/>
  <dimension ref="A1:DU34"/>
  <sheetViews>
    <sheetView zoomScalePageLayoutView="0" workbookViewId="0" topLeftCell="A1">
      <pane xSplit="5" ySplit="2" topLeftCell="F3" activePane="bottomRight" state="frozen"/>
      <selection pane="topLeft" activeCell="A1" sqref="A1"/>
      <selection pane="topRight" activeCell="E1" sqref="E1"/>
      <selection pane="bottomLeft" activeCell="A5" sqref="A5"/>
      <selection pane="bottomRight" activeCell="B1" sqref="B1:E1"/>
    </sheetView>
  </sheetViews>
  <sheetFormatPr defaultColWidth="11.421875" defaultRowHeight="12.75"/>
  <cols>
    <col min="1" max="1" width="15.28125" style="0" customWidth="1"/>
    <col min="2" max="2" width="14.00390625" style="0" customWidth="1"/>
    <col min="3" max="125" width="3.7109375" style="0" customWidth="1"/>
  </cols>
  <sheetData>
    <row r="1" spans="1:125" ht="39" customHeight="1" thickBot="1">
      <c r="A1" s="151" t="s">
        <v>33</v>
      </c>
      <c r="B1" s="209"/>
      <c r="C1" s="209"/>
      <c r="D1" s="209"/>
      <c r="E1" s="210"/>
      <c r="F1" s="206" t="s">
        <v>31</v>
      </c>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207"/>
      <c r="DI1" s="207"/>
      <c r="DJ1" s="207"/>
      <c r="DK1" s="207"/>
      <c r="DL1" s="207"/>
      <c r="DM1" s="207"/>
      <c r="DN1" s="207"/>
      <c r="DO1" s="207"/>
      <c r="DP1" s="207"/>
      <c r="DQ1" s="207"/>
      <c r="DR1" s="207"/>
      <c r="DS1" s="207"/>
      <c r="DT1" s="207"/>
      <c r="DU1" s="208"/>
    </row>
    <row r="2" spans="1:125" ht="87" thickBot="1">
      <c r="A2" s="70" t="s">
        <v>6</v>
      </c>
      <c r="B2" s="71" t="s">
        <v>7</v>
      </c>
      <c r="C2" s="81" t="s">
        <v>27</v>
      </c>
      <c r="D2" s="81" t="s">
        <v>28</v>
      </c>
      <c r="E2" s="200" t="s">
        <v>26</v>
      </c>
      <c r="F2" s="85"/>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7"/>
    </row>
    <row r="3" spans="1:125" ht="12.75">
      <c r="A3" s="204"/>
      <c r="B3" s="204"/>
      <c r="C3" s="88">
        <f>IF(AND($A3&lt;&gt;"",$B3&lt;&gt;""),COUNTIF(F3:DU3,"e")+COUNTIF(F3:DU3,"a"),"")</f>
      </c>
      <c r="D3" s="91">
        <f>IF(AND($A3&lt;&gt;"",$B3&lt;&gt;""),COUNTIF(F3:DU3,"u"),"")</f>
      </c>
      <c r="E3" s="94">
        <f>IF(AND($A3&lt;&gt;"",$B3&lt;&gt;""),COUNTIF(F3:DU3,"v"),"")</f>
      </c>
      <c r="F3" s="82"/>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4"/>
    </row>
    <row r="4" spans="1:125" ht="12.75">
      <c r="A4" s="205"/>
      <c r="B4" s="205"/>
      <c r="C4" s="89">
        <f aca="true" t="shared" si="0" ref="C4:C34">IF(AND($A4&lt;&gt;"",$B4&lt;&gt;""),COUNTIF(F4:DU4,"e")+COUNTIF(F4:DU4,"a"),"")</f>
      </c>
      <c r="D4" s="92">
        <f aca="true" t="shared" si="1" ref="D4:D34">IF(AND($A4&lt;&gt;"",$B4&lt;&gt;""),COUNTIF(F4:DU4,"u"),"")</f>
      </c>
      <c r="E4" s="95">
        <f aca="true" t="shared" si="2" ref="E4:E34">IF(AND($A4&lt;&gt;"",$B4&lt;&gt;""),COUNTIF(F4:DU4,"v"),"")</f>
      </c>
      <c r="F4" s="72"/>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9"/>
    </row>
    <row r="5" spans="1:125" ht="12.75">
      <c r="A5" s="205"/>
      <c r="B5" s="205"/>
      <c r="C5" s="89">
        <f t="shared" si="0"/>
      </c>
      <c r="D5" s="92">
        <f t="shared" si="1"/>
      </c>
      <c r="E5" s="95">
        <f t="shared" si="2"/>
      </c>
      <c r="F5" s="72"/>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9"/>
    </row>
    <row r="6" spans="1:125" ht="12.75">
      <c r="A6" s="205"/>
      <c r="B6" s="205"/>
      <c r="C6" s="89">
        <f t="shared" si="0"/>
      </c>
      <c r="D6" s="92">
        <f t="shared" si="1"/>
      </c>
      <c r="E6" s="95">
        <f t="shared" si="2"/>
      </c>
      <c r="F6" s="72"/>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9"/>
    </row>
    <row r="7" spans="1:125" ht="12.75">
      <c r="A7" s="205"/>
      <c r="B7" s="205"/>
      <c r="C7" s="89">
        <f t="shared" si="0"/>
      </c>
      <c r="D7" s="92">
        <f t="shared" si="1"/>
      </c>
      <c r="E7" s="95">
        <f t="shared" si="2"/>
      </c>
      <c r="F7" s="72"/>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9"/>
    </row>
    <row r="8" spans="1:125" ht="12.75">
      <c r="A8" s="205"/>
      <c r="B8" s="205"/>
      <c r="C8" s="89">
        <f t="shared" si="0"/>
      </c>
      <c r="D8" s="92">
        <f t="shared" si="1"/>
      </c>
      <c r="E8" s="95">
        <f t="shared" si="2"/>
      </c>
      <c r="F8" s="72"/>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9"/>
    </row>
    <row r="9" spans="1:125" ht="15">
      <c r="A9" s="203"/>
      <c r="B9" s="203"/>
      <c r="C9" s="89">
        <f t="shared" si="0"/>
      </c>
      <c r="D9" s="92">
        <f t="shared" si="1"/>
      </c>
      <c r="E9" s="95">
        <f t="shared" si="2"/>
      </c>
      <c r="F9" s="72"/>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9"/>
    </row>
    <row r="10" spans="1:125" ht="12.75">
      <c r="A10" s="204"/>
      <c r="B10" s="204"/>
      <c r="C10" s="89">
        <f t="shared" si="0"/>
      </c>
      <c r="D10" s="92">
        <f t="shared" si="1"/>
      </c>
      <c r="E10" s="95">
        <f t="shared" si="2"/>
      </c>
      <c r="F10" s="72"/>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9"/>
    </row>
    <row r="11" spans="1:125" ht="12.75">
      <c r="A11" s="205"/>
      <c r="B11" s="205"/>
      <c r="C11" s="89">
        <f>IF(AND($A11&lt;&gt;"",$B11&lt;&gt;""),COUNTIF(F11:DU11,"e")+COUNTIF(F11:DU11,"a"),"")</f>
      </c>
      <c r="D11" s="92">
        <f>IF(AND($A11&lt;&gt;"",$B11&lt;&gt;""),COUNTIF(F11:DU11,"u"),"")</f>
      </c>
      <c r="E11" s="95">
        <f>IF(AND($A11&lt;&gt;"",$B11&lt;&gt;""),COUNTIF(F11:DU11,"v"),"")</f>
      </c>
      <c r="F11" s="72"/>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9"/>
    </row>
    <row r="12" spans="1:125" ht="12.75">
      <c r="A12" s="205"/>
      <c r="B12" s="205"/>
      <c r="C12" s="89">
        <f t="shared" si="0"/>
      </c>
      <c r="D12" s="92">
        <f t="shared" si="1"/>
      </c>
      <c r="E12" s="95">
        <f t="shared" si="2"/>
      </c>
      <c r="F12" s="72"/>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9"/>
    </row>
    <row r="13" spans="1:125" ht="12.75">
      <c r="A13" s="205"/>
      <c r="B13" s="205"/>
      <c r="C13" s="89">
        <f t="shared" si="0"/>
      </c>
      <c r="D13" s="92">
        <f t="shared" si="1"/>
      </c>
      <c r="E13" s="95">
        <f t="shared" si="2"/>
      </c>
      <c r="F13" s="72"/>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9"/>
    </row>
    <row r="14" spans="1:125" ht="12.75">
      <c r="A14" s="205"/>
      <c r="B14" s="205"/>
      <c r="C14" s="89">
        <f t="shared" si="0"/>
      </c>
      <c r="D14" s="92">
        <f t="shared" si="1"/>
      </c>
      <c r="E14" s="95">
        <f t="shared" si="2"/>
      </c>
      <c r="F14" s="72"/>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9"/>
    </row>
    <row r="15" spans="1:125" ht="12.75">
      <c r="A15" s="205"/>
      <c r="B15" s="205"/>
      <c r="C15" s="89">
        <f t="shared" si="0"/>
      </c>
      <c r="D15" s="92">
        <f t="shared" si="1"/>
      </c>
      <c r="E15" s="95">
        <f t="shared" si="2"/>
      </c>
      <c r="F15" s="72"/>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9"/>
    </row>
    <row r="16" spans="1:125" ht="12.75">
      <c r="A16" s="205"/>
      <c r="B16" s="205"/>
      <c r="C16" s="89">
        <f t="shared" si="0"/>
      </c>
      <c r="D16" s="92">
        <f t="shared" si="1"/>
      </c>
      <c r="E16" s="95">
        <f t="shared" si="2"/>
      </c>
      <c r="F16" s="72"/>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9"/>
    </row>
    <row r="17" spans="1:125" ht="12.75">
      <c r="A17" s="205"/>
      <c r="B17" s="205"/>
      <c r="C17" s="89">
        <f t="shared" si="0"/>
      </c>
      <c r="D17" s="92">
        <f t="shared" si="1"/>
      </c>
      <c r="E17" s="95">
        <f t="shared" si="2"/>
      </c>
      <c r="F17" s="72"/>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9"/>
    </row>
    <row r="18" spans="1:125" ht="12.75">
      <c r="A18" s="205"/>
      <c r="B18" s="205"/>
      <c r="C18" s="89">
        <f t="shared" si="0"/>
      </c>
      <c r="D18" s="92">
        <f t="shared" si="1"/>
      </c>
      <c r="E18" s="95">
        <f t="shared" si="2"/>
      </c>
      <c r="F18" s="72"/>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9"/>
    </row>
    <row r="19" spans="1:125" ht="12.75">
      <c r="A19" s="205"/>
      <c r="B19" s="205"/>
      <c r="C19" s="89">
        <f>IF(AND($A19&lt;&gt;"",$B19&lt;&gt;""),COUNTIF(F19:DU19,"e")+COUNTIF(F19:DU19,"a"),"")</f>
      </c>
      <c r="D19" s="92">
        <f>IF(AND($A19&lt;&gt;"",$B19&lt;&gt;""),COUNTIF(F19:DU19,"u"),"")</f>
      </c>
      <c r="E19" s="95">
        <f>IF(AND($A19&lt;&gt;"",$B19&lt;&gt;""),COUNTIF(F19:DU19,"v"),"")</f>
      </c>
      <c r="F19" s="72"/>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9"/>
    </row>
    <row r="20" spans="1:125" ht="12.75">
      <c r="A20" s="205"/>
      <c r="B20" s="205"/>
      <c r="C20" s="89">
        <f t="shared" si="0"/>
      </c>
      <c r="D20" s="92">
        <f t="shared" si="1"/>
      </c>
      <c r="E20" s="95">
        <f t="shared" si="2"/>
      </c>
      <c r="F20" s="72"/>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9"/>
    </row>
    <row r="21" spans="1:125" ht="12.75">
      <c r="A21" s="205"/>
      <c r="B21" s="205"/>
      <c r="C21" s="89">
        <f t="shared" si="0"/>
      </c>
      <c r="D21" s="92">
        <f t="shared" si="1"/>
      </c>
      <c r="E21" s="95">
        <f t="shared" si="2"/>
      </c>
      <c r="F21" s="72"/>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9"/>
    </row>
    <row r="22" spans="1:125" ht="12.75">
      <c r="A22" s="57"/>
      <c r="B22" s="67"/>
      <c r="C22" s="89">
        <f t="shared" si="0"/>
      </c>
      <c r="D22" s="92">
        <f t="shared" si="1"/>
      </c>
      <c r="E22" s="95">
        <f t="shared" si="2"/>
      </c>
      <c r="F22" s="72"/>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9"/>
    </row>
    <row r="23" spans="1:125" ht="12.75">
      <c r="A23" s="57"/>
      <c r="B23" s="67"/>
      <c r="C23" s="89">
        <f t="shared" si="0"/>
      </c>
      <c r="D23" s="92">
        <f t="shared" si="1"/>
      </c>
      <c r="E23" s="95">
        <f t="shared" si="2"/>
      </c>
      <c r="F23" s="72"/>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9"/>
    </row>
    <row r="24" spans="1:125" ht="12.75">
      <c r="A24" s="57"/>
      <c r="B24" s="67"/>
      <c r="C24" s="89">
        <f t="shared" si="0"/>
      </c>
      <c r="D24" s="92">
        <f t="shared" si="1"/>
      </c>
      <c r="E24" s="95">
        <f t="shared" si="2"/>
      </c>
      <c r="F24" s="72"/>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9"/>
    </row>
    <row r="25" spans="1:125" ht="12.75">
      <c r="A25" s="57"/>
      <c r="B25" s="67"/>
      <c r="C25" s="89">
        <f t="shared" si="0"/>
      </c>
      <c r="D25" s="92">
        <f t="shared" si="1"/>
      </c>
      <c r="E25" s="95">
        <f t="shared" si="2"/>
      </c>
      <c r="F25" s="72"/>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9"/>
    </row>
    <row r="26" spans="1:125" ht="12.75">
      <c r="A26" s="57"/>
      <c r="B26" s="67"/>
      <c r="C26" s="89">
        <f t="shared" si="0"/>
      </c>
      <c r="D26" s="92">
        <f t="shared" si="1"/>
      </c>
      <c r="E26" s="95">
        <f t="shared" si="2"/>
      </c>
      <c r="F26" s="72"/>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9"/>
    </row>
    <row r="27" spans="1:125" ht="12.75">
      <c r="A27" s="57"/>
      <c r="B27" s="67"/>
      <c r="C27" s="89">
        <f t="shared" si="0"/>
      </c>
      <c r="D27" s="92">
        <f t="shared" si="1"/>
      </c>
      <c r="E27" s="95">
        <f t="shared" si="2"/>
      </c>
      <c r="F27" s="72"/>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9"/>
    </row>
    <row r="28" spans="1:125" ht="12.75">
      <c r="A28" s="57"/>
      <c r="B28" s="67"/>
      <c r="C28" s="89">
        <f t="shared" si="0"/>
      </c>
      <c r="D28" s="92">
        <f t="shared" si="1"/>
      </c>
      <c r="E28" s="95">
        <f t="shared" si="2"/>
      </c>
      <c r="F28" s="72"/>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9"/>
    </row>
    <row r="29" spans="1:125" ht="12.75">
      <c r="A29" s="57"/>
      <c r="B29" s="67"/>
      <c r="C29" s="89">
        <f t="shared" si="0"/>
      </c>
      <c r="D29" s="92">
        <f t="shared" si="1"/>
      </c>
      <c r="E29" s="95">
        <f t="shared" si="2"/>
      </c>
      <c r="F29" s="72"/>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9"/>
    </row>
    <row r="30" spans="1:125" ht="12.75">
      <c r="A30" s="57"/>
      <c r="B30" s="67"/>
      <c r="C30" s="89">
        <f t="shared" si="0"/>
      </c>
      <c r="D30" s="92">
        <f t="shared" si="1"/>
      </c>
      <c r="E30" s="95">
        <f t="shared" si="2"/>
      </c>
      <c r="F30" s="72"/>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9"/>
    </row>
    <row r="31" spans="1:125" ht="12.75">
      <c r="A31" s="57"/>
      <c r="B31" s="67"/>
      <c r="C31" s="89">
        <f t="shared" si="0"/>
      </c>
      <c r="D31" s="92">
        <f t="shared" si="1"/>
      </c>
      <c r="E31" s="95">
        <f t="shared" si="2"/>
      </c>
      <c r="F31" s="72"/>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9"/>
    </row>
    <row r="32" spans="1:125" ht="12.75">
      <c r="A32" s="57"/>
      <c r="B32" s="67"/>
      <c r="C32" s="89">
        <f t="shared" si="0"/>
      </c>
      <c r="D32" s="92">
        <f t="shared" si="1"/>
      </c>
      <c r="E32" s="95">
        <f t="shared" si="2"/>
      </c>
      <c r="F32" s="72"/>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9"/>
    </row>
    <row r="33" spans="1:125" ht="12.75">
      <c r="A33" s="57"/>
      <c r="B33" s="67"/>
      <c r="C33" s="89">
        <f t="shared" si="0"/>
      </c>
      <c r="D33" s="92">
        <f t="shared" si="1"/>
      </c>
      <c r="E33" s="95">
        <f t="shared" si="2"/>
      </c>
      <c r="F33" s="72"/>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9"/>
    </row>
    <row r="34" spans="1:125" ht="13.5" thickBot="1">
      <c r="A34" s="68"/>
      <c r="B34" s="69"/>
      <c r="C34" s="90">
        <f t="shared" si="0"/>
      </c>
      <c r="D34" s="93">
        <f t="shared" si="1"/>
      </c>
      <c r="E34" s="96">
        <f t="shared" si="2"/>
      </c>
      <c r="F34" s="73"/>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5"/>
    </row>
  </sheetData>
  <sheetProtection sheet="1" objects="1" scenarios="1" selectLockedCells="1"/>
  <mergeCells count="2">
    <mergeCell ref="F1:DU1"/>
    <mergeCell ref="B1:E1"/>
  </mergeCells>
  <dataValidations count="1">
    <dataValidation type="list" allowBlank="1" showDropDown="1" showInputMessage="1" showErrorMessage="1" sqref="F3:DU34">
      <formula1>"E, A, U, V, X, e, a, u, v, x"</formula1>
    </dataValidation>
  </dataValidations>
  <printOptions/>
  <pageMargins left="0.7874015748031497" right="0.7874015748031497" top="0.984251968503937" bottom="0.984251968503937" header="0.5118110236220472" footer="0.5118110236220472"/>
  <pageSetup horizontalDpi="600" verticalDpi="600" orientation="landscape" paperSize="9" scale="86" r:id="rId3"/>
  <legacyDrawing r:id="rId2"/>
</worksheet>
</file>

<file path=xl/worksheets/sheet3.xml><?xml version="1.0" encoding="utf-8"?>
<worksheet xmlns="http://schemas.openxmlformats.org/spreadsheetml/2006/main" xmlns:r="http://schemas.openxmlformats.org/officeDocument/2006/relationships">
  <sheetPr codeName="Tabelle2"/>
  <dimension ref="A1:FO116"/>
  <sheetViews>
    <sheetView showGridLines="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C17" sqref="C17"/>
    </sheetView>
  </sheetViews>
  <sheetFormatPr defaultColWidth="11.421875" defaultRowHeight="12.75"/>
  <cols>
    <col min="1" max="1" width="14.8515625" style="0" customWidth="1"/>
    <col min="2" max="2" width="12.57421875" style="0" customWidth="1"/>
    <col min="3" max="3" width="5.7109375" style="0" customWidth="1"/>
    <col min="4" max="9" width="2.7109375" style="0" customWidth="1"/>
    <col min="10" max="10" width="2.7109375" style="0" hidden="1" customWidth="1"/>
    <col min="11" max="11" width="4.421875" style="0" hidden="1" customWidth="1"/>
    <col min="12" max="12" width="4.8515625" style="0" hidden="1" customWidth="1"/>
    <col min="13" max="18" width="2.7109375" style="0" customWidth="1"/>
    <col min="19" max="19" width="2.7109375" style="0" hidden="1" customWidth="1"/>
    <col min="20" max="20" width="4.00390625" style="0" hidden="1" customWidth="1"/>
    <col min="21" max="21" width="5.00390625" style="0" hidden="1" customWidth="1"/>
    <col min="22" max="27" width="2.7109375" style="0" customWidth="1"/>
    <col min="28" max="29" width="2.7109375" style="0" hidden="1" customWidth="1"/>
    <col min="30" max="30" width="4.7109375" style="0" hidden="1" customWidth="1"/>
    <col min="31" max="31" width="5.7109375" style="7" customWidth="1"/>
    <col min="32" max="37" width="2.7109375" style="7" customWidth="1"/>
    <col min="38" max="40" width="4.7109375" style="7" hidden="1" customWidth="1"/>
    <col min="41" max="46" width="2.7109375" style="7" customWidth="1"/>
    <col min="47" max="49" width="4.7109375" style="7" hidden="1" customWidth="1"/>
    <col min="50" max="55" width="2.7109375" style="7" customWidth="1"/>
    <col min="56" max="58" width="4.7109375" style="7" hidden="1" customWidth="1"/>
    <col min="59" max="59" width="5.7109375" style="7" customWidth="1"/>
    <col min="60" max="65" width="2.7109375" style="7" customWidth="1"/>
    <col min="66" max="68" width="4.7109375" style="7" hidden="1" customWidth="1"/>
    <col min="69" max="74" width="2.7109375" style="7" customWidth="1"/>
    <col min="75" max="77" width="4.7109375" style="7" hidden="1" customWidth="1"/>
    <col min="78" max="83" width="2.7109375" style="7" customWidth="1"/>
    <col min="84" max="86" width="4.7109375" style="7" hidden="1" customWidth="1"/>
    <col min="87" max="87" width="5.7109375" style="7" customWidth="1"/>
    <col min="88" max="93" width="2.7109375" style="7" customWidth="1"/>
    <col min="94" max="96" width="4.7109375" style="7" hidden="1" customWidth="1"/>
    <col min="97" max="102" width="2.7109375" style="7" customWidth="1"/>
    <col min="103" max="105" width="4.7109375" style="7" hidden="1" customWidth="1"/>
    <col min="106" max="111" width="2.7109375" style="7" customWidth="1"/>
    <col min="112" max="114" width="3.7109375" style="7" hidden="1" customWidth="1"/>
    <col min="115" max="115" width="5.7109375" style="7" customWidth="1"/>
    <col min="116" max="121" width="2.7109375" style="7" customWidth="1"/>
    <col min="122" max="124" width="4.7109375" style="7" hidden="1" customWidth="1"/>
    <col min="125" max="130" width="2.7109375" style="7" customWidth="1"/>
    <col min="131" max="133" width="4.7109375" style="7" hidden="1" customWidth="1"/>
    <col min="134" max="139" width="2.7109375" style="7" customWidth="1"/>
    <col min="140" max="140" width="4.7109375" style="7" hidden="1" customWidth="1"/>
    <col min="141" max="141" width="5.00390625" style="7" hidden="1" customWidth="1"/>
    <col min="142" max="142" width="3.7109375" style="7" hidden="1" customWidth="1"/>
    <col min="143" max="143" width="5.7109375" style="7" customWidth="1"/>
    <col min="144" max="149" width="2.7109375" style="0" customWidth="1"/>
    <col min="150" max="150" width="2.7109375" style="0" hidden="1" customWidth="1"/>
    <col min="151" max="151" width="4.8515625" style="0" hidden="1" customWidth="1"/>
    <col min="152" max="152" width="4.57421875" style="0" hidden="1" customWidth="1"/>
    <col min="153" max="158" width="2.7109375" style="0" customWidth="1"/>
    <col min="159" max="159" width="2.7109375" style="0" hidden="1" customWidth="1"/>
    <col min="160" max="160" width="5.00390625" style="0" hidden="1" customWidth="1"/>
    <col min="161" max="161" width="5.28125" style="0" hidden="1" customWidth="1"/>
    <col min="162" max="167" width="2.7109375" style="0" customWidth="1"/>
    <col min="168" max="170" width="4.7109375" style="0" hidden="1" customWidth="1"/>
    <col min="171" max="171" width="5.7109375" style="0" customWidth="1"/>
  </cols>
  <sheetData>
    <row r="1" spans="1:171" ht="34.5" customHeight="1" thickBot="1">
      <c r="A1" s="152" t="str">
        <f>Anwesenheit!$A$1</f>
        <v>Jahrgangs-stufe / Kurs:</v>
      </c>
      <c r="B1" s="225">
        <f>IF(Anwesenheit!$B$1="","",Anwesenheit!$B$1)</f>
      </c>
      <c r="C1" s="226"/>
      <c r="D1" s="138">
        <f>IF(D5+M5+V5&lt;&gt;1,"Wichtung im Typ I ergibt nicht 100%, bitte ändern!","")</f>
      </c>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40"/>
      <c r="AF1" s="138">
        <f>IF(AF5+AO5+AX5&lt;&gt;1,"Wichtung im Typ I ergibt nicht 100%, bitte ändern!","")</f>
      </c>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38">
        <f>IF(BH5+BQ5+BZ5&lt;&gt;1,"Wichtung im Typ I ergibt nicht 100%, bitte ändern!","")</f>
      </c>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38">
        <f>IF(CJ5+CS5+DB5&lt;&gt;1,"Wichtung im Typ I ergibt nicht 100%, bitte ändern!","")</f>
      </c>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38">
        <f>IF(DL5+DU5+ED5&lt;&gt;1,"Wichtung im Typ I ergibt nicht 100%, bitte ändern!","")</f>
      </c>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38">
        <f>IF(EN5+EW5+FF5&lt;&gt;1,"Wichtung im Typ I ergibt nicht 100%, bitte ändern!","")</f>
      </c>
      <c r="EO1" s="139"/>
      <c r="EP1" s="139"/>
      <c r="EQ1" s="139"/>
      <c r="ER1" s="139"/>
      <c r="ES1" s="139"/>
      <c r="ET1" s="139"/>
      <c r="EU1" s="139"/>
      <c r="EV1" s="139"/>
      <c r="EW1" s="139"/>
      <c r="EX1" s="139"/>
      <c r="EY1" s="139"/>
      <c r="EZ1" s="139"/>
      <c r="FA1" s="139"/>
      <c r="FB1" s="139"/>
      <c r="FC1" s="139"/>
      <c r="FD1" s="139"/>
      <c r="FE1" s="139"/>
      <c r="FF1" s="139"/>
      <c r="FG1" s="139"/>
      <c r="FH1" s="139"/>
      <c r="FI1" s="139"/>
      <c r="FJ1" s="139"/>
      <c r="FK1" s="139"/>
      <c r="FL1" s="139"/>
      <c r="FM1" s="139"/>
      <c r="FN1" s="139"/>
      <c r="FO1" s="139"/>
    </row>
    <row r="2" spans="1:171" s="17" customFormat="1" ht="12.75" customHeight="1">
      <c r="A2" s="230" t="s">
        <v>13</v>
      </c>
      <c r="B2" s="230"/>
      <c r="C2" s="231"/>
      <c r="D2" s="220" t="s">
        <v>4</v>
      </c>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1"/>
      <c r="AF2" s="229" t="s">
        <v>2</v>
      </c>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1"/>
      <c r="BH2" s="229" t="s">
        <v>19</v>
      </c>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1"/>
      <c r="CJ2" s="229" t="s">
        <v>39</v>
      </c>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220"/>
      <c r="DK2" s="221"/>
      <c r="DL2" s="229" t="s">
        <v>1</v>
      </c>
      <c r="DM2" s="220"/>
      <c r="DN2" s="220"/>
      <c r="DO2" s="220"/>
      <c r="DP2" s="220"/>
      <c r="DQ2" s="220"/>
      <c r="DR2" s="220"/>
      <c r="DS2" s="220"/>
      <c r="DT2" s="220"/>
      <c r="DU2" s="220"/>
      <c r="DV2" s="220"/>
      <c r="DW2" s="220"/>
      <c r="DX2" s="220"/>
      <c r="DY2" s="220"/>
      <c r="DZ2" s="220"/>
      <c r="EA2" s="220"/>
      <c r="EB2" s="220"/>
      <c r="EC2" s="220"/>
      <c r="ED2" s="220"/>
      <c r="EE2" s="220"/>
      <c r="EF2" s="220"/>
      <c r="EG2" s="220"/>
      <c r="EH2" s="220"/>
      <c r="EI2" s="220"/>
      <c r="EJ2" s="220"/>
      <c r="EK2" s="220"/>
      <c r="EL2" s="220"/>
      <c r="EM2" s="221"/>
      <c r="EN2" s="237" t="s">
        <v>40</v>
      </c>
      <c r="EO2" s="238"/>
      <c r="EP2" s="238"/>
      <c r="EQ2" s="238"/>
      <c r="ER2" s="238"/>
      <c r="ES2" s="238"/>
      <c r="ET2" s="238"/>
      <c r="EU2" s="238"/>
      <c r="EV2" s="238"/>
      <c r="EW2" s="238"/>
      <c r="EX2" s="238"/>
      <c r="EY2" s="238"/>
      <c r="EZ2" s="238"/>
      <c r="FA2" s="238"/>
      <c r="FB2" s="238"/>
      <c r="FC2" s="238"/>
      <c r="FD2" s="238"/>
      <c r="FE2" s="238"/>
      <c r="FF2" s="238"/>
      <c r="FG2" s="238"/>
      <c r="FH2" s="238"/>
      <c r="FI2" s="238"/>
      <c r="FJ2" s="238"/>
      <c r="FK2" s="238"/>
      <c r="FL2" s="238"/>
      <c r="FM2" s="238"/>
      <c r="FN2" s="238"/>
      <c r="FO2" s="239"/>
    </row>
    <row r="3" spans="1:171" ht="13.5" thickBot="1">
      <c r="A3" s="227" t="s">
        <v>8</v>
      </c>
      <c r="B3" s="227"/>
      <c r="C3" s="228"/>
      <c r="D3" s="222" t="s">
        <v>3</v>
      </c>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4"/>
      <c r="AF3" s="223" t="s">
        <v>3</v>
      </c>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4"/>
      <c r="BH3" s="223" t="s">
        <v>3</v>
      </c>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4"/>
      <c r="CJ3" s="223" t="s">
        <v>3</v>
      </c>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4"/>
      <c r="DL3" s="223" t="s">
        <v>3</v>
      </c>
      <c r="DM3" s="223"/>
      <c r="DN3" s="223"/>
      <c r="DO3" s="223"/>
      <c r="DP3" s="223"/>
      <c r="DQ3" s="223"/>
      <c r="DR3" s="223"/>
      <c r="DS3" s="223"/>
      <c r="DT3" s="223"/>
      <c r="DU3" s="223"/>
      <c r="DV3" s="223"/>
      <c r="DW3" s="223"/>
      <c r="DX3" s="223"/>
      <c r="DY3" s="223"/>
      <c r="DZ3" s="223"/>
      <c r="EA3" s="223"/>
      <c r="EB3" s="223"/>
      <c r="EC3" s="223"/>
      <c r="ED3" s="223"/>
      <c r="EE3" s="223"/>
      <c r="EF3" s="223"/>
      <c r="EG3" s="223"/>
      <c r="EH3" s="223"/>
      <c r="EI3" s="223"/>
      <c r="EJ3" s="223"/>
      <c r="EK3" s="223"/>
      <c r="EL3" s="223"/>
      <c r="EM3" s="224"/>
      <c r="EN3" s="240" t="s">
        <v>3</v>
      </c>
      <c r="EO3" s="223"/>
      <c r="EP3" s="223"/>
      <c r="EQ3" s="223"/>
      <c r="ER3" s="223"/>
      <c r="ES3" s="223"/>
      <c r="ET3" s="223"/>
      <c r="EU3" s="223"/>
      <c r="EV3" s="223"/>
      <c r="EW3" s="223"/>
      <c r="EX3" s="223"/>
      <c r="EY3" s="223"/>
      <c r="EZ3" s="223"/>
      <c r="FA3" s="223"/>
      <c r="FB3" s="223"/>
      <c r="FC3" s="223"/>
      <c r="FD3" s="223"/>
      <c r="FE3" s="223"/>
      <c r="FF3" s="223"/>
      <c r="FG3" s="223"/>
      <c r="FH3" s="223"/>
      <c r="FI3" s="223"/>
      <c r="FJ3" s="223"/>
      <c r="FK3" s="223"/>
      <c r="FL3" s="223"/>
      <c r="FM3" s="223"/>
      <c r="FN3" s="223"/>
      <c r="FO3" s="241"/>
    </row>
    <row r="4" spans="1:171" ht="12.75">
      <c r="A4" s="214" t="s">
        <v>12</v>
      </c>
      <c r="B4" s="215"/>
      <c r="C4" s="216"/>
      <c r="D4" s="217" t="s">
        <v>37</v>
      </c>
      <c r="E4" s="218"/>
      <c r="F4" s="218"/>
      <c r="G4" s="218"/>
      <c r="H4" s="218"/>
      <c r="I4" s="218"/>
      <c r="J4" s="218"/>
      <c r="K4" s="218"/>
      <c r="L4" s="219"/>
      <c r="M4" s="217" t="s">
        <v>9</v>
      </c>
      <c r="N4" s="218"/>
      <c r="O4" s="218"/>
      <c r="P4" s="218"/>
      <c r="Q4" s="218"/>
      <c r="R4" s="218"/>
      <c r="S4" s="218"/>
      <c r="T4" s="218"/>
      <c r="U4" s="219"/>
      <c r="V4" s="217" t="s">
        <v>32</v>
      </c>
      <c r="W4" s="218"/>
      <c r="X4" s="218"/>
      <c r="Y4" s="218"/>
      <c r="Z4" s="218"/>
      <c r="AA4" s="218"/>
      <c r="AB4" s="218"/>
      <c r="AC4" s="218"/>
      <c r="AD4" s="219"/>
      <c r="AE4" s="116" t="s">
        <v>11</v>
      </c>
      <c r="AF4" s="218" t="s">
        <v>37</v>
      </c>
      <c r="AG4" s="218"/>
      <c r="AH4" s="218"/>
      <c r="AI4" s="218"/>
      <c r="AJ4" s="218"/>
      <c r="AK4" s="218"/>
      <c r="AL4" s="218"/>
      <c r="AM4" s="218"/>
      <c r="AN4" s="219"/>
      <c r="AO4" s="217" t="s">
        <v>9</v>
      </c>
      <c r="AP4" s="218"/>
      <c r="AQ4" s="218"/>
      <c r="AR4" s="218"/>
      <c r="AS4" s="218"/>
      <c r="AT4" s="218"/>
      <c r="AU4" s="218"/>
      <c r="AV4" s="218"/>
      <c r="AW4" s="219"/>
      <c r="AX4" s="217" t="s">
        <v>32</v>
      </c>
      <c r="AY4" s="218"/>
      <c r="AZ4" s="218"/>
      <c r="BA4" s="218"/>
      <c r="BB4" s="218"/>
      <c r="BC4" s="218"/>
      <c r="BD4" s="218"/>
      <c r="BE4" s="218"/>
      <c r="BF4" s="219"/>
      <c r="BG4" s="116" t="s">
        <v>11</v>
      </c>
      <c r="BH4" s="217" t="s">
        <v>37</v>
      </c>
      <c r="BI4" s="218"/>
      <c r="BJ4" s="218"/>
      <c r="BK4" s="218"/>
      <c r="BL4" s="218"/>
      <c r="BM4" s="218"/>
      <c r="BN4" s="218"/>
      <c r="BO4" s="218"/>
      <c r="BP4" s="219"/>
      <c r="BQ4" s="217" t="s">
        <v>9</v>
      </c>
      <c r="BR4" s="218"/>
      <c r="BS4" s="218"/>
      <c r="BT4" s="218"/>
      <c r="BU4" s="218"/>
      <c r="BV4" s="218"/>
      <c r="BW4" s="218"/>
      <c r="BX4" s="218"/>
      <c r="BY4" s="219"/>
      <c r="BZ4" s="217" t="s">
        <v>32</v>
      </c>
      <c r="CA4" s="218"/>
      <c r="CB4" s="218"/>
      <c r="CC4" s="218"/>
      <c r="CD4" s="218"/>
      <c r="CE4" s="218"/>
      <c r="CF4" s="218"/>
      <c r="CG4" s="218"/>
      <c r="CH4" s="219"/>
      <c r="CI4" s="116" t="s">
        <v>11</v>
      </c>
      <c r="CJ4" s="217" t="s">
        <v>37</v>
      </c>
      <c r="CK4" s="218"/>
      <c r="CL4" s="218"/>
      <c r="CM4" s="218"/>
      <c r="CN4" s="218"/>
      <c r="CO4" s="218"/>
      <c r="CP4" s="218"/>
      <c r="CQ4" s="218"/>
      <c r="CR4" s="219"/>
      <c r="CS4" s="217" t="s">
        <v>9</v>
      </c>
      <c r="CT4" s="218"/>
      <c r="CU4" s="218"/>
      <c r="CV4" s="218"/>
      <c r="CW4" s="218"/>
      <c r="CX4" s="218"/>
      <c r="CY4" s="218"/>
      <c r="CZ4" s="218"/>
      <c r="DA4" s="219"/>
      <c r="DB4" s="217" t="s">
        <v>32</v>
      </c>
      <c r="DC4" s="218"/>
      <c r="DD4" s="218"/>
      <c r="DE4" s="218"/>
      <c r="DF4" s="218"/>
      <c r="DG4" s="218"/>
      <c r="DH4" s="218"/>
      <c r="DI4" s="218"/>
      <c r="DJ4" s="219"/>
      <c r="DK4" s="116" t="s">
        <v>11</v>
      </c>
      <c r="DL4" s="217" t="s">
        <v>37</v>
      </c>
      <c r="DM4" s="218"/>
      <c r="DN4" s="218"/>
      <c r="DO4" s="218"/>
      <c r="DP4" s="218"/>
      <c r="DQ4" s="218"/>
      <c r="DR4" s="218"/>
      <c r="DS4" s="218"/>
      <c r="DT4" s="219"/>
      <c r="DU4" s="217" t="s">
        <v>9</v>
      </c>
      <c r="DV4" s="218"/>
      <c r="DW4" s="218"/>
      <c r="DX4" s="218"/>
      <c r="DY4" s="218"/>
      <c r="DZ4" s="218"/>
      <c r="EA4" s="218"/>
      <c r="EB4" s="218"/>
      <c r="EC4" s="219"/>
      <c r="ED4" s="217" t="s">
        <v>32</v>
      </c>
      <c r="EE4" s="218"/>
      <c r="EF4" s="218"/>
      <c r="EG4" s="218"/>
      <c r="EH4" s="218"/>
      <c r="EI4" s="218"/>
      <c r="EJ4" s="218"/>
      <c r="EK4" s="218"/>
      <c r="EL4" s="219"/>
      <c r="EM4" s="116" t="s">
        <v>11</v>
      </c>
      <c r="EN4" s="217" t="s">
        <v>37</v>
      </c>
      <c r="EO4" s="218"/>
      <c r="EP4" s="218"/>
      <c r="EQ4" s="218"/>
      <c r="ER4" s="218"/>
      <c r="ES4" s="218"/>
      <c r="ET4" s="218"/>
      <c r="EU4" s="218"/>
      <c r="EV4" s="219"/>
      <c r="EW4" s="217" t="s">
        <v>9</v>
      </c>
      <c r="EX4" s="218"/>
      <c r="EY4" s="218"/>
      <c r="EZ4" s="218"/>
      <c r="FA4" s="218"/>
      <c r="FB4" s="218"/>
      <c r="FC4" s="218"/>
      <c r="FD4" s="218"/>
      <c r="FE4" s="219"/>
      <c r="FF4" s="217" t="s">
        <v>32</v>
      </c>
      <c r="FG4" s="218"/>
      <c r="FH4" s="218"/>
      <c r="FI4" s="218"/>
      <c r="FJ4" s="218"/>
      <c r="FK4" s="218"/>
      <c r="FL4" s="218"/>
      <c r="FM4" s="218"/>
      <c r="FN4" s="219"/>
      <c r="FO4" s="116" t="s">
        <v>11</v>
      </c>
    </row>
    <row r="5" spans="1:171" ht="12.75">
      <c r="A5" s="235" t="s">
        <v>38</v>
      </c>
      <c r="B5" s="236"/>
      <c r="C5" s="216"/>
      <c r="D5" s="211">
        <v>0.25</v>
      </c>
      <c r="E5" s="212"/>
      <c r="F5" s="212"/>
      <c r="G5" s="212"/>
      <c r="H5" s="212"/>
      <c r="I5" s="212"/>
      <c r="J5" s="212"/>
      <c r="K5" s="212"/>
      <c r="L5" s="213"/>
      <c r="M5" s="211">
        <v>0.5</v>
      </c>
      <c r="N5" s="212"/>
      <c r="O5" s="212"/>
      <c r="P5" s="212"/>
      <c r="Q5" s="212"/>
      <c r="R5" s="212"/>
      <c r="S5" s="212"/>
      <c r="T5" s="212"/>
      <c r="U5" s="213"/>
      <c r="V5" s="211">
        <v>0.25</v>
      </c>
      <c r="W5" s="212"/>
      <c r="X5" s="212"/>
      <c r="Y5" s="212"/>
      <c r="Z5" s="212"/>
      <c r="AA5" s="212"/>
      <c r="AB5" s="212"/>
      <c r="AC5" s="212"/>
      <c r="AD5" s="213"/>
      <c r="AE5" s="117"/>
      <c r="AF5" s="211">
        <v>0.25</v>
      </c>
      <c r="AG5" s="212"/>
      <c r="AH5" s="212"/>
      <c r="AI5" s="212"/>
      <c r="AJ5" s="212"/>
      <c r="AK5" s="212"/>
      <c r="AL5" s="212"/>
      <c r="AM5" s="212"/>
      <c r="AN5" s="213"/>
      <c r="AO5" s="211">
        <v>0.5</v>
      </c>
      <c r="AP5" s="212"/>
      <c r="AQ5" s="212"/>
      <c r="AR5" s="212"/>
      <c r="AS5" s="212"/>
      <c r="AT5" s="212"/>
      <c r="AU5" s="212"/>
      <c r="AV5" s="212"/>
      <c r="AW5" s="213"/>
      <c r="AX5" s="211">
        <v>0.25</v>
      </c>
      <c r="AY5" s="212"/>
      <c r="AZ5" s="212"/>
      <c r="BA5" s="212"/>
      <c r="BB5" s="212"/>
      <c r="BC5" s="212"/>
      <c r="BD5" s="212"/>
      <c r="BE5" s="212"/>
      <c r="BF5" s="213"/>
      <c r="BG5" s="117"/>
      <c r="BH5" s="211">
        <v>0.25</v>
      </c>
      <c r="BI5" s="212"/>
      <c r="BJ5" s="212"/>
      <c r="BK5" s="212"/>
      <c r="BL5" s="212"/>
      <c r="BM5" s="212"/>
      <c r="BN5" s="212"/>
      <c r="BO5" s="212"/>
      <c r="BP5" s="213"/>
      <c r="BQ5" s="211">
        <v>0.5</v>
      </c>
      <c r="BR5" s="212"/>
      <c r="BS5" s="212"/>
      <c r="BT5" s="212"/>
      <c r="BU5" s="212"/>
      <c r="BV5" s="212"/>
      <c r="BW5" s="212"/>
      <c r="BX5" s="212"/>
      <c r="BY5" s="213"/>
      <c r="BZ5" s="211">
        <v>0.25</v>
      </c>
      <c r="CA5" s="212"/>
      <c r="CB5" s="212"/>
      <c r="CC5" s="212"/>
      <c r="CD5" s="212"/>
      <c r="CE5" s="212"/>
      <c r="CF5" s="212"/>
      <c r="CG5" s="212"/>
      <c r="CH5" s="213"/>
      <c r="CI5" s="117"/>
      <c r="CJ5" s="211">
        <v>0.25</v>
      </c>
      <c r="CK5" s="212"/>
      <c r="CL5" s="212"/>
      <c r="CM5" s="212"/>
      <c r="CN5" s="212"/>
      <c r="CO5" s="212"/>
      <c r="CP5" s="212"/>
      <c r="CQ5" s="212"/>
      <c r="CR5" s="213"/>
      <c r="CS5" s="211">
        <v>0.5</v>
      </c>
      <c r="CT5" s="212"/>
      <c r="CU5" s="212"/>
      <c r="CV5" s="212"/>
      <c r="CW5" s="212"/>
      <c r="CX5" s="212"/>
      <c r="CY5" s="212"/>
      <c r="CZ5" s="212"/>
      <c r="DA5" s="213"/>
      <c r="DB5" s="211">
        <v>0.25</v>
      </c>
      <c r="DC5" s="212"/>
      <c r="DD5" s="212"/>
      <c r="DE5" s="212"/>
      <c r="DF5" s="212"/>
      <c r="DG5" s="212"/>
      <c r="DH5" s="212"/>
      <c r="DI5" s="212"/>
      <c r="DJ5" s="213"/>
      <c r="DK5" s="117"/>
      <c r="DL5" s="211">
        <v>0.25</v>
      </c>
      <c r="DM5" s="212"/>
      <c r="DN5" s="212"/>
      <c r="DO5" s="212"/>
      <c r="DP5" s="212"/>
      <c r="DQ5" s="212"/>
      <c r="DR5" s="212"/>
      <c r="DS5" s="212"/>
      <c r="DT5" s="213"/>
      <c r="DU5" s="211">
        <v>0.5</v>
      </c>
      <c r="DV5" s="212"/>
      <c r="DW5" s="212"/>
      <c r="DX5" s="212"/>
      <c r="DY5" s="212"/>
      <c r="DZ5" s="212"/>
      <c r="EA5" s="212"/>
      <c r="EB5" s="212"/>
      <c r="EC5" s="213"/>
      <c r="ED5" s="211">
        <v>0.25</v>
      </c>
      <c r="EE5" s="212"/>
      <c r="EF5" s="212"/>
      <c r="EG5" s="212"/>
      <c r="EH5" s="212"/>
      <c r="EI5" s="212"/>
      <c r="EJ5" s="212"/>
      <c r="EK5" s="212"/>
      <c r="EL5" s="213"/>
      <c r="EM5" s="117"/>
      <c r="EN5" s="211">
        <v>0.25</v>
      </c>
      <c r="EO5" s="212"/>
      <c r="EP5" s="212"/>
      <c r="EQ5" s="212"/>
      <c r="ER5" s="212"/>
      <c r="ES5" s="212"/>
      <c r="ET5" s="212"/>
      <c r="EU5" s="212"/>
      <c r="EV5" s="213"/>
      <c r="EW5" s="211">
        <v>0.5</v>
      </c>
      <c r="EX5" s="212"/>
      <c r="EY5" s="212"/>
      <c r="EZ5" s="212"/>
      <c r="FA5" s="212"/>
      <c r="FB5" s="212"/>
      <c r="FC5" s="212"/>
      <c r="FD5" s="212"/>
      <c r="FE5" s="213"/>
      <c r="FF5" s="211">
        <v>0.25</v>
      </c>
      <c r="FG5" s="212"/>
      <c r="FH5" s="212"/>
      <c r="FI5" s="212"/>
      <c r="FJ5" s="212"/>
      <c r="FK5" s="212"/>
      <c r="FL5" s="212"/>
      <c r="FM5" s="212"/>
      <c r="FN5" s="213"/>
      <c r="FO5" s="117"/>
    </row>
    <row r="6" spans="1:171" ht="13.5" thickBot="1">
      <c r="A6" s="232" t="s">
        <v>71</v>
      </c>
      <c r="B6" s="233"/>
      <c r="C6" s="234"/>
      <c r="D6" s="97"/>
      <c r="E6" s="98"/>
      <c r="F6" s="98"/>
      <c r="G6" s="98"/>
      <c r="H6" s="98"/>
      <c r="I6" s="99"/>
      <c r="J6" s="99"/>
      <c r="K6" s="99"/>
      <c r="L6" s="100"/>
      <c r="M6" s="101"/>
      <c r="N6" s="98"/>
      <c r="O6" s="98"/>
      <c r="P6" s="98"/>
      <c r="Q6" s="98"/>
      <c r="R6" s="99"/>
      <c r="S6" s="99"/>
      <c r="T6" s="99"/>
      <c r="U6" s="100"/>
      <c r="V6" s="101"/>
      <c r="W6" s="98"/>
      <c r="X6" s="98"/>
      <c r="Y6" s="98"/>
      <c r="Z6" s="98"/>
      <c r="AA6" s="99"/>
      <c r="AB6" s="3"/>
      <c r="AC6" s="3"/>
      <c r="AD6" s="2"/>
      <c r="AE6" s="175"/>
      <c r="AF6" s="97"/>
      <c r="AG6" s="98"/>
      <c r="AH6" s="98"/>
      <c r="AI6" s="98"/>
      <c r="AJ6" s="98"/>
      <c r="AK6" s="99"/>
      <c r="AL6" s="99"/>
      <c r="AM6" s="99"/>
      <c r="AN6" s="100"/>
      <c r="AO6" s="101"/>
      <c r="AP6" s="98"/>
      <c r="AQ6" s="98"/>
      <c r="AR6" s="98"/>
      <c r="AS6" s="98"/>
      <c r="AT6" s="99"/>
      <c r="AU6" s="99"/>
      <c r="AV6" s="99"/>
      <c r="AW6" s="100"/>
      <c r="AX6" s="101"/>
      <c r="AY6" s="98"/>
      <c r="AZ6" s="98"/>
      <c r="BA6" s="98"/>
      <c r="BB6" s="98"/>
      <c r="BC6" s="99"/>
      <c r="BD6" s="3"/>
      <c r="BE6" s="3"/>
      <c r="BF6" s="2"/>
      <c r="BG6" s="175"/>
      <c r="BH6" s="97"/>
      <c r="BI6" s="98"/>
      <c r="BJ6" s="98"/>
      <c r="BK6" s="98"/>
      <c r="BL6" s="98"/>
      <c r="BM6" s="99"/>
      <c r="BN6" s="99"/>
      <c r="BO6" s="99"/>
      <c r="BP6" s="100"/>
      <c r="BQ6" s="101"/>
      <c r="BR6" s="98"/>
      <c r="BS6" s="98"/>
      <c r="BT6" s="98"/>
      <c r="BU6" s="98"/>
      <c r="BV6" s="99"/>
      <c r="BW6" s="99"/>
      <c r="BX6" s="99"/>
      <c r="BY6" s="100"/>
      <c r="BZ6" s="101"/>
      <c r="CA6" s="98"/>
      <c r="CB6" s="98"/>
      <c r="CC6" s="98"/>
      <c r="CD6" s="98"/>
      <c r="CE6" s="99"/>
      <c r="CF6" s="3"/>
      <c r="CG6" s="3"/>
      <c r="CH6" s="2"/>
      <c r="CI6" s="175"/>
      <c r="CJ6" s="97"/>
      <c r="CK6" s="98"/>
      <c r="CL6" s="98"/>
      <c r="CM6" s="98"/>
      <c r="CN6" s="98"/>
      <c r="CO6" s="99"/>
      <c r="CP6" s="99"/>
      <c r="CQ6" s="99"/>
      <c r="CR6" s="100"/>
      <c r="CS6" s="101"/>
      <c r="CT6" s="98"/>
      <c r="CU6" s="98"/>
      <c r="CV6" s="98"/>
      <c r="CW6" s="98"/>
      <c r="CX6" s="99"/>
      <c r="CY6" s="99"/>
      <c r="CZ6" s="99"/>
      <c r="DA6" s="100"/>
      <c r="DB6" s="101"/>
      <c r="DC6" s="98"/>
      <c r="DD6" s="98"/>
      <c r="DE6" s="98"/>
      <c r="DF6" s="98"/>
      <c r="DG6" s="99"/>
      <c r="DH6" s="3"/>
      <c r="DI6" s="3"/>
      <c r="DJ6" s="2"/>
      <c r="DK6" s="175"/>
      <c r="DL6" s="97"/>
      <c r="DM6" s="98"/>
      <c r="DN6" s="98"/>
      <c r="DO6" s="98"/>
      <c r="DP6" s="98"/>
      <c r="DQ6" s="99"/>
      <c r="DR6" s="99"/>
      <c r="DS6" s="99"/>
      <c r="DT6" s="100"/>
      <c r="DU6" s="101"/>
      <c r="DV6" s="98"/>
      <c r="DW6" s="98"/>
      <c r="DX6" s="98"/>
      <c r="DY6" s="98"/>
      <c r="DZ6" s="99"/>
      <c r="EA6" s="99"/>
      <c r="EB6" s="99"/>
      <c r="EC6" s="100"/>
      <c r="ED6" s="101"/>
      <c r="EE6" s="98"/>
      <c r="EF6" s="98"/>
      <c r="EG6" s="98"/>
      <c r="EH6" s="98"/>
      <c r="EI6" s="99"/>
      <c r="EJ6" s="3"/>
      <c r="EK6" s="3"/>
      <c r="EL6" s="2"/>
      <c r="EM6" s="175"/>
      <c r="EN6" s="97"/>
      <c r="EO6" s="98"/>
      <c r="EP6" s="98"/>
      <c r="EQ6" s="98"/>
      <c r="ER6" s="98"/>
      <c r="ES6" s="99"/>
      <c r="ET6" s="99"/>
      <c r="EU6" s="99"/>
      <c r="EV6" s="100"/>
      <c r="EW6" s="101"/>
      <c r="EX6" s="98"/>
      <c r="EY6" s="98"/>
      <c r="EZ6" s="98"/>
      <c r="FA6" s="98"/>
      <c r="FB6" s="99"/>
      <c r="FC6" s="99"/>
      <c r="FD6" s="99"/>
      <c r="FE6" s="100"/>
      <c r="FF6" s="101"/>
      <c r="FG6" s="98"/>
      <c r="FH6" s="98"/>
      <c r="FI6" s="98"/>
      <c r="FJ6" s="98"/>
      <c r="FK6" s="99"/>
      <c r="FL6" s="3"/>
      <c r="FM6" s="3"/>
      <c r="FN6" s="2"/>
      <c r="FO6" s="175"/>
    </row>
    <row r="7" spans="1:171" ht="13.5" thickBot="1">
      <c r="A7" s="77" t="s">
        <v>6</v>
      </c>
      <c r="B7" s="78" t="s">
        <v>7</v>
      </c>
      <c r="C7" s="76" t="s">
        <v>25</v>
      </c>
      <c r="D7" s="18"/>
      <c r="E7" s="19"/>
      <c r="F7" s="19"/>
      <c r="G7" s="19"/>
      <c r="H7" s="19"/>
      <c r="I7" s="19"/>
      <c r="J7" s="19"/>
      <c r="K7" s="19"/>
      <c r="L7" s="20"/>
      <c r="M7" s="21"/>
      <c r="N7" s="22"/>
      <c r="O7" s="22"/>
      <c r="P7" s="22"/>
      <c r="Q7" s="22"/>
      <c r="R7" s="22"/>
      <c r="S7" s="22"/>
      <c r="T7" s="22"/>
      <c r="U7" s="23"/>
      <c r="V7" s="21"/>
      <c r="W7" s="22"/>
      <c r="X7" s="22"/>
      <c r="Y7" s="22"/>
      <c r="Z7" s="22"/>
      <c r="AA7" s="22"/>
      <c r="AB7" s="22"/>
      <c r="AC7" s="22"/>
      <c r="AD7" s="23"/>
      <c r="AE7" s="172"/>
      <c r="AF7" s="19"/>
      <c r="AG7" s="19"/>
      <c r="AH7" s="19"/>
      <c r="AI7" s="19"/>
      <c r="AJ7" s="19"/>
      <c r="AK7" s="19"/>
      <c r="AL7" s="19"/>
      <c r="AM7" s="19"/>
      <c r="AN7" s="20"/>
      <c r="AO7" s="21"/>
      <c r="AP7" s="22"/>
      <c r="AQ7" s="22"/>
      <c r="AR7" s="22"/>
      <c r="AS7" s="22"/>
      <c r="AT7" s="22"/>
      <c r="AU7" s="22"/>
      <c r="AV7" s="22"/>
      <c r="AW7" s="23"/>
      <c r="AX7" s="21"/>
      <c r="AY7" s="22"/>
      <c r="AZ7" s="22"/>
      <c r="BA7" s="22"/>
      <c r="BB7" s="22"/>
      <c r="BC7" s="22"/>
      <c r="BD7" s="22"/>
      <c r="BE7" s="22"/>
      <c r="BF7" s="23"/>
      <c r="BG7" s="172"/>
      <c r="BH7" s="18"/>
      <c r="BI7" s="19"/>
      <c r="BJ7" s="19"/>
      <c r="BK7" s="19"/>
      <c r="BL7" s="19"/>
      <c r="BM7" s="19"/>
      <c r="BN7" s="19"/>
      <c r="BO7" s="19"/>
      <c r="BP7" s="20"/>
      <c r="BQ7" s="21"/>
      <c r="BR7" s="22"/>
      <c r="BS7" s="22"/>
      <c r="BT7" s="22"/>
      <c r="BU7" s="22"/>
      <c r="BV7" s="22"/>
      <c r="BW7" s="22"/>
      <c r="BX7" s="22"/>
      <c r="BY7" s="23"/>
      <c r="BZ7" s="21"/>
      <c r="CA7" s="22"/>
      <c r="CB7" s="22"/>
      <c r="CC7" s="22"/>
      <c r="CD7" s="22"/>
      <c r="CE7" s="22"/>
      <c r="CF7" s="22"/>
      <c r="CG7" s="22"/>
      <c r="CH7" s="23"/>
      <c r="CI7" s="172"/>
      <c r="CJ7" s="18"/>
      <c r="CK7" s="19"/>
      <c r="CL7" s="19"/>
      <c r="CM7" s="19"/>
      <c r="CN7" s="19"/>
      <c r="CO7" s="19"/>
      <c r="CP7" s="19"/>
      <c r="CQ7" s="19"/>
      <c r="CR7" s="20"/>
      <c r="CS7" s="21"/>
      <c r="CT7" s="22"/>
      <c r="CU7" s="22"/>
      <c r="CV7" s="22"/>
      <c r="CW7" s="22"/>
      <c r="CX7" s="22"/>
      <c r="CY7" s="22"/>
      <c r="CZ7" s="22"/>
      <c r="DA7" s="23"/>
      <c r="DB7" s="21"/>
      <c r="DC7" s="22"/>
      <c r="DD7" s="22"/>
      <c r="DE7" s="22"/>
      <c r="DF7" s="22"/>
      <c r="DG7" s="22"/>
      <c r="DH7" s="22"/>
      <c r="DI7" s="22"/>
      <c r="DJ7" s="23"/>
      <c r="DK7" s="172"/>
      <c r="DL7" s="18"/>
      <c r="DM7" s="19"/>
      <c r="DN7" s="19"/>
      <c r="DO7" s="19"/>
      <c r="DP7" s="19"/>
      <c r="DQ7" s="19"/>
      <c r="DR7" s="19"/>
      <c r="DS7" s="19"/>
      <c r="DT7" s="20"/>
      <c r="DU7" s="21"/>
      <c r="DV7" s="22"/>
      <c r="DW7" s="22"/>
      <c r="DX7" s="22"/>
      <c r="DY7" s="22"/>
      <c r="DZ7" s="22"/>
      <c r="EA7" s="22"/>
      <c r="EB7" s="22"/>
      <c r="EC7" s="23"/>
      <c r="ED7" s="21"/>
      <c r="EE7" s="22"/>
      <c r="EF7" s="22"/>
      <c r="EG7" s="22"/>
      <c r="EH7" s="22"/>
      <c r="EI7" s="22"/>
      <c r="EJ7" s="22"/>
      <c r="EK7" s="22"/>
      <c r="EL7" s="23"/>
      <c r="EM7" s="172"/>
      <c r="EN7" s="18"/>
      <c r="EO7" s="19"/>
      <c r="EP7" s="19"/>
      <c r="EQ7" s="19"/>
      <c r="ER7" s="19"/>
      <c r="ES7" s="19"/>
      <c r="ET7" s="19"/>
      <c r="EU7" s="19"/>
      <c r="EV7" s="20"/>
      <c r="EW7" s="21"/>
      <c r="EX7" s="22"/>
      <c r="EY7" s="22"/>
      <c r="EZ7" s="22"/>
      <c r="FA7" s="22"/>
      <c r="FB7" s="22"/>
      <c r="FC7" s="22"/>
      <c r="FD7" s="22"/>
      <c r="FE7" s="23"/>
      <c r="FF7" s="21"/>
      <c r="FG7" s="22"/>
      <c r="FH7" s="22"/>
      <c r="FI7" s="22"/>
      <c r="FJ7" s="22"/>
      <c r="FK7" s="22"/>
      <c r="FL7" s="22"/>
      <c r="FM7" s="22"/>
      <c r="FN7" s="23"/>
      <c r="FO7" s="172"/>
    </row>
    <row r="8" spans="1:171" ht="13.5" thickBot="1">
      <c r="A8" s="102">
        <f>IF(Anwesenheit!A3&lt;&gt;"",Anwesenheit!A3,"")</f>
      </c>
      <c r="B8" s="103"/>
      <c r="C8" s="79">
        <f>Gesamt!O4</f>
      </c>
      <c r="D8" s="107"/>
      <c r="E8" s="108"/>
      <c r="F8" s="108"/>
      <c r="G8" s="108"/>
      <c r="H8" s="108"/>
      <c r="I8" s="154"/>
      <c r="J8" s="158" t="str">
        <f>IF(COUNT(D8:I8)&lt;&gt;0,AVERAGE(D8:I8),"F")</f>
        <v>F</v>
      </c>
      <c r="K8" s="159">
        <f>IF(J8&lt;&gt;"F",D$5,IF(COUNT(J8,S8,AB8)&lt;=1,D$5,IF(COUNT(J8,S8,AB8)=2,D$5/2,D$5)))</f>
        <v>0.25</v>
      </c>
      <c r="L8" s="14">
        <f>IF(J8="F","",SUM(K8,IF(S8="F",T8,0),IF(AB8="F",AC8,0)))</f>
      </c>
      <c r="M8" s="107"/>
      <c r="N8" s="108"/>
      <c r="O8" s="108"/>
      <c r="P8" s="108"/>
      <c r="Q8" s="108"/>
      <c r="R8" s="154"/>
      <c r="S8" s="158" t="str">
        <f>IF(COUNT(M8:R8)&lt;&gt;0,AVERAGE(M8:R8),"F")</f>
        <v>F</v>
      </c>
      <c r="T8" s="159">
        <f aca="true" t="shared" si="0" ref="T8:T39">IF(S8&lt;&gt;"F",M$5,IF(COUNT(J8,S8,AB8)&lt;=1,M$5,IF(COUNT(J8,S8,AB8)=2,M$5/2,M$5)))</f>
        <v>0.5</v>
      </c>
      <c r="U8" s="14">
        <f aca="true" t="shared" si="1" ref="U8:U39">IF(S8="F","",SUM(T8,IF(J8="F",K8,0),IF(AB8="F",AC8,0)))</f>
      </c>
      <c r="V8" s="107"/>
      <c r="W8" s="108"/>
      <c r="X8" s="108"/>
      <c r="Y8" s="108"/>
      <c r="Z8" s="108"/>
      <c r="AA8" s="154"/>
      <c r="AB8" s="164" t="str">
        <f>IF(COUNT(V8:AA8)&lt;&gt;0,AVERAGE(V8:AA8),"F")</f>
        <v>F</v>
      </c>
      <c r="AC8" s="165">
        <f aca="true" t="shared" si="2" ref="AC8:AC39">IF(AB8&lt;&gt;"F",V$5,IF(COUNT(J8,S8,AB8)&lt;=1,V$5,IF(COUNT(J8,S8,AB8)=2,V$5/2,V$5)))</f>
        <v>0.25</v>
      </c>
      <c r="AD8" s="166">
        <f aca="true" t="shared" si="3" ref="AD8:AD39">IF(AB8="F","",SUM(AC8,IF(S8="F",T8,0),IF(J8="F",K8,0)))</f>
      </c>
      <c r="AE8" s="173">
        <f>IF(AND(OR(MIN(D8:I8,M8:R8,V8:AA8)&lt;0,MAX(D8:I8,M8:R8,V8:AA8)&gt;15),OR(AB8&lt;&gt;"F",S8&lt;&gt;"F",J8&lt;&gt;"F")),"F",IF(COUNT(J8,S8,AB8)&gt;0,SUM(IF(J8&lt;&gt;"F",J8*L8,0),IF(S8&lt;&gt;"F",S8*U8,0),IF(AB8&lt;&gt;"F",AB8*AD8,0)),""))</f>
      </c>
      <c r="AF8" s="130"/>
      <c r="AG8" s="108"/>
      <c r="AH8" s="108"/>
      <c r="AI8" s="108"/>
      <c r="AJ8" s="108"/>
      <c r="AK8" s="154"/>
      <c r="AL8" s="158" t="str">
        <f>IF(COUNT(AF8:AK8)&lt;&gt;0,AVERAGE(AF8:AK8),"F")</f>
        <v>F</v>
      </c>
      <c r="AM8" s="159">
        <f>IF(AL8&lt;&gt;"F",AF$5,IF(COUNT(AL8,AU8,BD8)&lt;=1,AF$5,IF(COUNT(AL8,AU8,BD8)=2,AF$5/2,AF$5)))</f>
        <v>0.25</v>
      </c>
      <c r="AN8" s="14">
        <f>IF(AL8="F","",SUM(AM8,IF(AU8="F",AV8,0),IF(BD8="F",BE8,0)))</f>
      </c>
      <c r="AO8" s="107"/>
      <c r="AP8" s="108"/>
      <c r="AQ8" s="108"/>
      <c r="AR8" s="108"/>
      <c r="AS8" s="108"/>
      <c r="AT8" s="154"/>
      <c r="AU8" s="158" t="str">
        <f>IF(COUNT(AO8:AT8)&lt;&gt;0,AVERAGE(AO8:AT8),"F")</f>
        <v>F</v>
      </c>
      <c r="AV8" s="159">
        <f aca="true" t="shared" si="4" ref="AV8:AV39">IF(AU8&lt;&gt;"F",AO$5,IF(COUNT(AL8,AU8,BD8)&lt;=1,AO$5,IF(COUNT(AL8,AU8,BD8)=2,AO$5/2,AO$5)))</f>
        <v>0.5</v>
      </c>
      <c r="AW8" s="14">
        <f aca="true" t="shared" si="5" ref="AW8:AW39">IF(AU8="F","",SUM(AV8,IF(AL8="F",AM8,0),IF(BD8="F",BE8,0)))</f>
      </c>
      <c r="AX8" s="107"/>
      <c r="AY8" s="108"/>
      <c r="AZ8" s="108"/>
      <c r="BA8" s="108"/>
      <c r="BB8" s="108"/>
      <c r="BC8" s="154"/>
      <c r="BD8" s="164" t="str">
        <f>IF(COUNT(AX8:BC8)&lt;&gt;0,AVERAGE(AX8:BC8),"F")</f>
        <v>F</v>
      </c>
      <c r="BE8" s="165">
        <f aca="true" t="shared" si="6" ref="BE8:BE39">IF(BD8&lt;&gt;"F",AX$5,IF(COUNT(AL8,AU8,BD8)&lt;=1,AX$5,IF(COUNT(AL8,AU8,BD8)=2,AX$5/2,AX$5)))</f>
        <v>0.25</v>
      </c>
      <c r="BF8" s="166">
        <f aca="true" t="shared" si="7" ref="BF8:BF39">IF(BD8="F","",SUM(BE8,IF(AU8="F",AV8,0),IF(AL8="F",AM8,0)))</f>
      </c>
      <c r="BG8" s="173">
        <f>IF(AND(OR(MIN(AF8:AK8,AO8:AT8,AX8:BC8)&lt;0,MAX(AF8:AK8,AO8:AT8,AX8:BC8)&gt;15),OR(BD8&lt;&gt;"F",AU8&lt;&gt;"F",AL8&lt;&gt;"F")),"F",IF(COUNT(AL8,AU8,BD8)&gt;0,SUM(IF(AL8&lt;&gt;"F",AL8*AN8,0),IF(AU8&lt;&gt;"F",AU8*AW8,0),IF(BD8&lt;&gt;"F",BD8*BF8,0)),""))</f>
      </c>
      <c r="BH8" s="107"/>
      <c r="BI8" s="108"/>
      <c r="BJ8" s="108"/>
      <c r="BK8" s="108"/>
      <c r="BL8" s="108"/>
      <c r="BM8" s="154"/>
      <c r="BN8" s="158" t="str">
        <f>IF(COUNT(BH8:BM8)&lt;&gt;0,AVERAGE(BH8:BM8),"F")</f>
        <v>F</v>
      </c>
      <c r="BO8" s="159">
        <f>IF(BN8&lt;&gt;"F",BH$5,IF(COUNT(BN8,BW8,CF8)&lt;=1,BH$5,IF(COUNT(BN8,BW8,CF8)=2,BH$5/2,BH$5)))</f>
        <v>0.25</v>
      </c>
      <c r="BP8" s="14">
        <f>IF(BN8="F","",SUM(BO8,IF(BW8="F",BX8,0),IF(CF8="F",CG8,0)))</f>
      </c>
      <c r="BQ8" s="107"/>
      <c r="BR8" s="108"/>
      <c r="BS8" s="108"/>
      <c r="BT8" s="108"/>
      <c r="BU8" s="108"/>
      <c r="BV8" s="154"/>
      <c r="BW8" s="158" t="str">
        <f>IF(COUNT(BQ8:BV8)&lt;&gt;0,AVERAGE(BQ8:BV8),"F")</f>
        <v>F</v>
      </c>
      <c r="BX8" s="159">
        <f aca="true" t="shared" si="8" ref="BX8:BX39">IF(BW8&lt;&gt;"F",BQ$5,IF(COUNT(BN8,BW8,CF8)&lt;=1,BQ$5,IF(COUNT(BN8,BW8,CF8)=2,BQ$5/2,BQ$5)))</f>
        <v>0.5</v>
      </c>
      <c r="BY8" s="14">
        <f aca="true" t="shared" si="9" ref="BY8:BY39">IF(BW8="F","",SUM(BX8,IF(BN8="F",BO8,0),IF(CF8="F",CG8,0)))</f>
      </c>
      <c r="BZ8" s="107"/>
      <c r="CA8" s="108"/>
      <c r="CB8" s="108"/>
      <c r="CC8" s="108"/>
      <c r="CD8" s="108"/>
      <c r="CE8" s="154"/>
      <c r="CF8" s="164" t="str">
        <f>IF(COUNT(BZ8:CE8)&lt;&gt;0,AVERAGE(BZ8:CE8),"F")</f>
        <v>F</v>
      </c>
      <c r="CG8" s="165">
        <f aca="true" t="shared" si="10" ref="CG8:CG39">IF(CF8&lt;&gt;"F",BZ$5,IF(COUNT(BN8,BW8,CF8)&lt;=1,BZ$5,IF(COUNT(BN8,BW8,CF8)=2,BZ$5/2,BZ$5)))</f>
        <v>0.25</v>
      </c>
      <c r="CH8" s="166">
        <f aca="true" t="shared" si="11" ref="CH8:CH39">IF(CF8="F","",SUM(CG8,IF(BW8="F",BX8,0),IF(BN8="F",BO8,0)))</f>
      </c>
      <c r="CI8" s="173">
        <f>IF(AND(OR(MIN(BH8:BM8,BQ8:BV8,BZ8:CE8)&lt;0,MAX(BH8:BM8,BQ8:BV8,BZ8:CE8)&gt;15),OR(CF8&lt;&gt;"F",BW8&lt;&gt;"F",BN8&lt;&gt;"F")),"F",IF(COUNT(BN8,BW8,CF8)&gt;0,SUM(IF(BN8&lt;&gt;"F",BN8*BP8,0),IF(BW8&lt;&gt;"F",BW8*BY8,0),IF(CF8&lt;&gt;"F",CF8*CH8,0)),""))</f>
      </c>
      <c r="CJ8" s="107"/>
      <c r="CK8" s="108"/>
      <c r="CL8" s="108"/>
      <c r="CM8" s="108"/>
      <c r="CN8" s="108"/>
      <c r="CO8" s="154"/>
      <c r="CP8" s="158" t="str">
        <f>IF(COUNT(CJ8:CO8)&lt;&gt;0,AVERAGE(CJ8:CO8),"F")</f>
        <v>F</v>
      </c>
      <c r="CQ8" s="159">
        <f>IF(CP8&lt;&gt;"F",CJ$5,IF(COUNT(CP8,CY8,DH8)&lt;=1,CJ$5,IF(COUNT(CP8,CY8,DH8)=2,CJ$5/2,CJ$5)))</f>
        <v>0.25</v>
      </c>
      <c r="CR8" s="14">
        <f>IF(CP8="F","",SUM(CQ8,IF(CY8="F",CZ8,0),IF(DH8="F",DI8,0)))</f>
      </c>
      <c r="CS8" s="107"/>
      <c r="CT8" s="108"/>
      <c r="CU8" s="108"/>
      <c r="CV8" s="108"/>
      <c r="CW8" s="108"/>
      <c r="CX8" s="154"/>
      <c r="CY8" s="158" t="str">
        <f>IF(COUNT(CS8:CX8)&lt;&gt;0,AVERAGE(CS8:CX8),"F")</f>
        <v>F</v>
      </c>
      <c r="CZ8" s="159">
        <f aca="true" t="shared" si="12" ref="CZ8:CZ39">IF(CY8&lt;&gt;"F",CS$5,IF(COUNT(CP8,CY8,DH8)&lt;=1,CS$5,IF(COUNT(CP8,CY8,DH8)=2,CS$5/2,CS$5)))</f>
        <v>0.5</v>
      </c>
      <c r="DA8" s="14">
        <f aca="true" t="shared" si="13" ref="DA8:DA39">IF(CY8="F","",SUM(CZ8,IF(CP8="F",CQ8,0),IF(DH8="F",DI8,0)))</f>
      </c>
      <c r="DB8" s="107"/>
      <c r="DC8" s="108"/>
      <c r="DD8" s="108"/>
      <c r="DE8" s="108"/>
      <c r="DF8" s="108"/>
      <c r="DG8" s="154"/>
      <c r="DH8" s="164" t="str">
        <f>IF(COUNT(DB8:DG8)&lt;&gt;0,AVERAGE(DB8:DG8),"F")</f>
        <v>F</v>
      </c>
      <c r="DI8" s="165">
        <f aca="true" t="shared" si="14" ref="DI8:DI39">IF(DH8&lt;&gt;"F",DB$5,IF(COUNT(CP8,CY8,DH8)&lt;=1,DB$5,IF(COUNT(CP8,CY8,DH8)=2,DB$5/2,DB$5)))</f>
        <v>0.25</v>
      </c>
      <c r="DJ8" s="166">
        <f aca="true" t="shared" si="15" ref="DJ8:DJ39">IF(DH8="F","",SUM(DI8,IF(CY8="F",CZ8,0),IF(CP8="F",CQ8,0)))</f>
      </c>
      <c r="DK8" s="173">
        <f>IF(AND(OR(MIN(CJ8:CO8,CS8:CX8,DB8:DG8)&lt;0,MAX(CJ8:CO8,CS8:CX8,DB8:DG8)&gt;15),OR(DH8&lt;&gt;"F",CY8&lt;&gt;"F",CP8&lt;&gt;"F")),"F",IF(COUNT(CP8,CY8,DH8)&gt;0,SUM(IF(CP8&lt;&gt;"F",CP8*CR8,0),IF(CY8&lt;&gt;"F",CY8*DA8,0),IF(DH8&lt;&gt;"F",DH8*DJ8,0)),""))</f>
      </c>
      <c r="DL8" s="107"/>
      <c r="DM8" s="108"/>
      <c r="DN8" s="108"/>
      <c r="DO8" s="108"/>
      <c r="DP8" s="108"/>
      <c r="DQ8" s="154"/>
      <c r="DR8" s="158" t="str">
        <f>IF(COUNT(DL8:DQ8)&lt;&gt;0,AVERAGE(DL8:DQ8),"F")</f>
        <v>F</v>
      </c>
      <c r="DS8" s="159">
        <f>IF(DR8&lt;&gt;"F",DL$5,IF(COUNT(DR8,EA8,EJ8)&lt;=1,DL$5,IF(COUNT(DR8,EA8,EJ8)=2,DL$5/2,DL$5)))</f>
        <v>0.25</v>
      </c>
      <c r="DT8" s="14">
        <f>IF(DR8="F","",SUM(DS8,IF(EA8="F",EB8,0),IF(EJ8="F",EK8,0)))</f>
      </c>
      <c r="DU8" s="107"/>
      <c r="DV8" s="108"/>
      <c r="DW8" s="108"/>
      <c r="DX8" s="108"/>
      <c r="DY8" s="108"/>
      <c r="DZ8" s="154"/>
      <c r="EA8" s="158" t="str">
        <f aca="true" t="shared" si="16" ref="EA8:EA39">IF(COUNT(DU8:DZ8)&lt;&gt;0,AVERAGE(DU8:DZ8),"F")</f>
        <v>F</v>
      </c>
      <c r="EB8" s="159">
        <f aca="true" t="shared" si="17" ref="EB8:EB39">IF(EA8&lt;&gt;"F",DU$5,IF(COUNT(DR8,EA8,EJ8)&lt;=1,DU$5,IF(COUNT(DR8,EA8,EJ8)=2,DU$5/2,DU$5)))</f>
        <v>0.5</v>
      </c>
      <c r="EC8" s="14">
        <f aca="true" t="shared" si="18" ref="EC8:EC39">IF(EA8="F","",SUM(EB8,IF(DR8="F",DS8,0),IF(EJ8="F",EK8,0)))</f>
      </c>
      <c r="ED8" s="107"/>
      <c r="EE8" s="108"/>
      <c r="EF8" s="108"/>
      <c r="EG8" s="108"/>
      <c r="EH8" s="108"/>
      <c r="EI8" s="154"/>
      <c r="EJ8" s="164" t="str">
        <f aca="true" t="shared" si="19" ref="EJ8:EJ39">IF(COUNT(ED8:EI8)&lt;&gt;0,AVERAGE(ED8:EI8),"F")</f>
        <v>F</v>
      </c>
      <c r="EK8" s="165">
        <f aca="true" t="shared" si="20" ref="EK8:EK39">IF(EJ8&lt;&gt;"F",ED$5,IF(COUNT(DR8,EA8,EJ8)&lt;=1,ED$5,IF(COUNT(DR8,EA8,EJ8)=2,ED$5/2,ED$5)))</f>
        <v>0.25</v>
      </c>
      <c r="EL8" s="166">
        <f aca="true" t="shared" si="21" ref="EL8:EL39">IF(EJ8="F","",SUM(EK8,IF(EA8="F",EB8,0),IF(DR8="F",DS8,0)))</f>
      </c>
      <c r="EM8" s="173">
        <f aca="true" t="shared" si="22" ref="EM8:EM39">IF(AND(OR(MIN(DL8:DQ8,DU8:DZ8,ED8:EI8)&lt;0,MAX(DL8:DQ8,DU8:DZ8,ED8:EI8)&gt;15),OR(EJ8&lt;&gt;"F",EA8&lt;&gt;"F",DR8&lt;&gt;"F")),"F",IF(COUNT(DR8,EA8,EJ8)&gt;0,SUM(IF(DR8&lt;&gt;"F",DR8*DT8,0),IF(EA8&lt;&gt;"F",EA8*EC8,0),IF(EJ8&lt;&gt;"F",EJ8*EL8,0)),""))</f>
      </c>
      <c r="EN8" s="107"/>
      <c r="EO8" s="108"/>
      <c r="EP8" s="108"/>
      <c r="EQ8" s="108"/>
      <c r="ER8" s="108"/>
      <c r="ES8" s="154"/>
      <c r="ET8" s="158" t="str">
        <f aca="true" t="shared" si="23" ref="ET8:ET39">IF(COUNT(EN8:ES8)&lt;&gt;0,AVERAGE(EN8:ES8),"F")</f>
        <v>F</v>
      </c>
      <c r="EU8" s="159">
        <f>IF(ET8&lt;&gt;"F",EN$5,IF(COUNT(ET8,FC8,FL8)&lt;=1,EN$5,IF(COUNT(ET8,FC8,FL8)=2,EN$5/2,EN$5)))</f>
        <v>0.25</v>
      </c>
      <c r="EV8" s="14">
        <f>IF(ET8="F","",SUM(EU8,IF(FC8="F",FD8,0),IF(FL8="F",FM8,0)))</f>
      </c>
      <c r="EW8" s="107"/>
      <c r="EX8" s="108"/>
      <c r="EY8" s="108"/>
      <c r="EZ8" s="108"/>
      <c r="FA8" s="108"/>
      <c r="FB8" s="154"/>
      <c r="FC8" s="158" t="str">
        <f aca="true" t="shared" si="24" ref="FC8:FC39">IF(COUNT(EW8:FB8)&lt;&gt;0,AVERAGE(EW8:FB8),"F")</f>
        <v>F</v>
      </c>
      <c r="FD8" s="159">
        <f aca="true" t="shared" si="25" ref="FD8:FD39">IF(FC8&lt;&gt;"F",EW$5,IF(COUNT(ET8,FC8,FL8)&lt;=1,EW$5,IF(COUNT(ET8,FC8,FL8)=2,EW$5/2,EW$5)))</f>
        <v>0.5</v>
      </c>
      <c r="FE8" s="14">
        <f aca="true" t="shared" si="26" ref="FE8:FE39">IF(FC8="F","",SUM(FD8,IF(ET8="F",EU8,0),IF(FL8="F",FM8,0)))</f>
      </c>
      <c r="FF8" s="107"/>
      <c r="FG8" s="108"/>
      <c r="FH8" s="108"/>
      <c r="FI8" s="108"/>
      <c r="FJ8" s="108"/>
      <c r="FK8" s="154"/>
      <c r="FL8" s="164" t="str">
        <f aca="true" t="shared" si="27" ref="FL8:FL39">IF(COUNT(FF8:FK8)&lt;&gt;0,AVERAGE(FF8:FK8),"F")</f>
        <v>F</v>
      </c>
      <c r="FM8" s="165">
        <f aca="true" t="shared" si="28" ref="FM8:FM39">IF(FL8&lt;&gt;"F",FF$5,IF(COUNT(ET8,FC8,FL8)&lt;=1,FF$5,IF(COUNT(ET8,FC8,FL8)=2,FF$5/2,FF$5)))</f>
        <v>0.25</v>
      </c>
      <c r="FN8" s="166">
        <f aca="true" t="shared" si="29" ref="FN8:FN39">IF(FL8="F","",SUM(FM8,IF(FC8="F",FD8,0),IF(ET8="F",EU8,0)))</f>
      </c>
      <c r="FO8" s="173">
        <f aca="true" t="shared" si="30" ref="FO8:FO39">IF(AND(OR(MIN(EN8:ES8,EW8:FB8,FF8:FK8)&lt;0,MAX(EN8:ES8,EW8:FB8,FF8:FK8)&gt;15),OR(FL8&lt;&gt;"F",FC8&lt;&gt;"F",ET8&lt;&gt;"F")),"F",IF(COUNT(ET8,FC8,FL8)&gt;0,SUM(IF(ET8&lt;&gt;"F",ET8*EV8,0),IF(FC8&lt;&gt;"F",FC8*FE8,0),IF(FL8&lt;&gt;"F",FL8*FN8,0)),""))</f>
      </c>
    </row>
    <row r="9" spans="1:171" ht="13.5" thickBot="1">
      <c r="A9" s="102">
        <f>IF(Anwesenheit!A4&lt;&gt;"",Anwesenheit!A4,"")</f>
      </c>
      <c r="B9" s="103">
        <f>IF(Anwesenheit!B4&lt;&gt;"",Anwesenheit!B4,"")</f>
      </c>
      <c r="C9" s="79">
        <f>Gesamt!O5</f>
      </c>
      <c r="D9" s="110"/>
      <c r="E9" s="111"/>
      <c r="F9" s="111"/>
      <c r="G9" s="111"/>
      <c r="H9" s="111"/>
      <c r="I9" s="155"/>
      <c r="J9" s="158" t="str">
        <f aca="true" t="shared" si="31" ref="J9:J39">IF(COUNT(D9:I9)&lt;&gt;0,AVERAGE(D9:I9),"F")</f>
        <v>F</v>
      </c>
      <c r="K9" s="157">
        <f aca="true" t="shared" si="32" ref="K9:K39">IF(J9&lt;&gt;"F",D$5,IF(COUNT(J9,S9,AB9)&lt;=1,D$5,IF(COUNT(J9,S9,AB9)=2,D$5/2,D$5)))</f>
        <v>0.25</v>
      </c>
      <c r="L9" s="12">
        <f aca="true" t="shared" si="33" ref="L9:L39">IF(J9="F","",SUM(K9,IF(S9="F",T9,0),IF(AB9="F",AC9,0)))</f>
      </c>
      <c r="M9" s="110"/>
      <c r="N9" s="111"/>
      <c r="O9" s="111"/>
      <c r="P9" s="111"/>
      <c r="Q9" s="111"/>
      <c r="R9" s="155"/>
      <c r="S9" s="158" t="str">
        <f aca="true" t="shared" si="34" ref="S9:S39">IF(COUNT(M9:R9)&lt;&gt;0,AVERAGE(M9:R9),"F")</f>
        <v>F</v>
      </c>
      <c r="T9" s="157">
        <f t="shared" si="0"/>
        <v>0.5</v>
      </c>
      <c r="U9" s="12">
        <f t="shared" si="1"/>
      </c>
      <c r="V9" s="110"/>
      <c r="W9" s="111"/>
      <c r="X9" s="111"/>
      <c r="Y9" s="111"/>
      <c r="Z9" s="111"/>
      <c r="AA9" s="155"/>
      <c r="AB9" s="164" t="str">
        <f aca="true" t="shared" si="35" ref="AB9:AB39">IF(COUNT(V9:AA9)&lt;&gt;0,AVERAGE(V9:AA9),"F")</f>
        <v>F</v>
      </c>
      <c r="AC9" s="163">
        <f t="shared" si="2"/>
        <v>0.25</v>
      </c>
      <c r="AD9" s="168">
        <f t="shared" si="3"/>
      </c>
      <c r="AE9" s="106">
        <f aca="true" t="shared" si="36" ref="AE9:AE39">IF(AND(OR(MIN(D9:I9,M9:R9,V9:AA9)&lt;0,MAX(D9:I9,M9:R9,V9:AA9)&gt;15),OR(AB9&lt;&gt;"F",S9&lt;&gt;"F",J9&lt;&gt;"F")),"F",IF(COUNT(J9,S9,AB9)&gt;0,SUM(IF(J9&lt;&gt;"F",J9*L9,0),IF(S9&lt;&gt;"F",S9*U9,0),IF(AB9&lt;&gt;"F",AB9*AD9,0)),""))</f>
      </c>
      <c r="AF9" s="133"/>
      <c r="AG9" s="111"/>
      <c r="AH9" s="111"/>
      <c r="AI9" s="111"/>
      <c r="AJ9" s="111"/>
      <c r="AK9" s="155"/>
      <c r="AL9" s="158" t="str">
        <f aca="true" t="shared" si="37" ref="AL9:AL39">IF(COUNT(AF9:AK9)&lt;&gt;0,AVERAGE(AF9:AK9),"F")</f>
        <v>F</v>
      </c>
      <c r="AM9" s="157">
        <f aca="true" t="shared" si="38" ref="AM9:AM39">IF(AL9&lt;&gt;"F",AF$5,IF(COUNT(AL9,AU9,BD9)&lt;=1,AF$5,IF(COUNT(AL9,AU9,BD9)=2,AF$5/2,AF$5)))</f>
        <v>0.25</v>
      </c>
      <c r="AN9" s="12">
        <f>IF(AL9="F","",SUM(AM9,IF(AU9="F",AV9,0),IF(BD9="F",BE9,0)))</f>
      </c>
      <c r="AO9" s="110"/>
      <c r="AP9" s="111"/>
      <c r="AQ9" s="111"/>
      <c r="AR9" s="111"/>
      <c r="AS9" s="111"/>
      <c r="AT9" s="155"/>
      <c r="AU9" s="158" t="str">
        <f aca="true" t="shared" si="39" ref="AU9:AU39">IF(COUNT(AO9:AT9)&lt;&gt;0,AVERAGE(AO9:AT9),"F")</f>
        <v>F</v>
      </c>
      <c r="AV9" s="157">
        <f t="shared" si="4"/>
        <v>0.5</v>
      </c>
      <c r="AW9" s="12">
        <f t="shared" si="5"/>
      </c>
      <c r="AX9" s="110"/>
      <c r="AY9" s="111"/>
      <c r="AZ9" s="111"/>
      <c r="BA9" s="111"/>
      <c r="BB9" s="111"/>
      <c r="BC9" s="155"/>
      <c r="BD9" s="164" t="str">
        <f aca="true" t="shared" si="40" ref="BD9:BD39">IF(COUNT(AX9:BC9)&lt;&gt;0,AVERAGE(AX9:BC9),"F")</f>
        <v>F</v>
      </c>
      <c r="BE9" s="163">
        <f t="shared" si="6"/>
        <v>0.25</v>
      </c>
      <c r="BF9" s="168">
        <f t="shared" si="7"/>
      </c>
      <c r="BG9" s="106">
        <f aca="true" t="shared" si="41" ref="BG9:BG39">IF(AND(OR(MIN(AF9:AK9,AO9:AT9,AX9:BC9)&lt;0,MAX(AF9:AK9,AO9:AT9,AX9:BC9)&gt;15),OR(BD9&lt;&gt;"F",AU9&lt;&gt;"F",AL9&lt;&gt;"F")),"F",IF(COUNT(AL9,AU9,BD9)&gt;0,SUM(IF(AL9&lt;&gt;"F",AL9*AN9,0),IF(AU9&lt;&gt;"F",AU9*AW9,0),IF(BD9&lt;&gt;"F",BD9*BF9,0)),""))</f>
      </c>
      <c r="BH9" s="110"/>
      <c r="BI9" s="111"/>
      <c r="BJ9" s="111"/>
      <c r="BK9" s="111"/>
      <c r="BL9" s="111"/>
      <c r="BM9" s="155"/>
      <c r="BN9" s="160" t="str">
        <f aca="true" t="shared" si="42" ref="BN9:BN39">IF(COUNT(BH9:BM9)&lt;&gt;0,AVERAGE(BH9:BM9),"F")</f>
        <v>F</v>
      </c>
      <c r="BO9" s="157">
        <f aca="true" t="shared" si="43" ref="BO9:BO39">IF(BN9&lt;&gt;"F",BH$5,IF(COUNT(BN9,BW9,CF9)&lt;=1,BH$5,IF(COUNT(BN9,BW9,CF9)=2,BH$5/2,BH$5)))</f>
        <v>0.25</v>
      </c>
      <c r="BP9" s="12">
        <f>IF(BN9="F","",SUM(BO9,IF(BW9="F",BX9,0),IF(CF9="F",CG9,0)))</f>
      </c>
      <c r="BQ9" s="110"/>
      <c r="BR9" s="111"/>
      <c r="BS9" s="111"/>
      <c r="BT9" s="111"/>
      <c r="BU9" s="111"/>
      <c r="BV9" s="155"/>
      <c r="BW9" s="160" t="str">
        <f aca="true" t="shared" si="44" ref="BW9:BW39">IF(COUNT(BQ9:BV9)&lt;&gt;0,AVERAGE(BQ9:BV9),"F")</f>
        <v>F</v>
      </c>
      <c r="BX9" s="157">
        <f t="shared" si="8"/>
        <v>0.5</v>
      </c>
      <c r="BY9" s="12">
        <f t="shared" si="9"/>
      </c>
      <c r="BZ9" s="110"/>
      <c r="CA9" s="111"/>
      <c r="CB9" s="111"/>
      <c r="CC9" s="111"/>
      <c r="CD9" s="111"/>
      <c r="CE9" s="155"/>
      <c r="CF9" s="167" t="str">
        <f aca="true" t="shared" si="45" ref="CF9:CF39">IF(COUNT(BZ9:CE9)&lt;&gt;0,AVERAGE(BZ9:CE9),"F")</f>
        <v>F</v>
      </c>
      <c r="CG9" s="163">
        <f t="shared" si="10"/>
        <v>0.25</v>
      </c>
      <c r="CH9" s="168">
        <f t="shared" si="11"/>
      </c>
      <c r="CI9" s="106">
        <f aca="true" t="shared" si="46" ref="CI9:CI39">IF(AND(OR(MIN(BH9:BM9,BQ9:BV9,BZ9:CE9)&lt;0,MAX(BH9:BM9,BQ9:BV9,BZ9:CE9)&gt;15),OR(CF9&lt;&gt;"F",BW9&lt;&gt;"F",BN9&lt;&gt;"F")),"F",IF(COUNT(BN9,BW9,CF9)&gt;0,SUM(IF(BN9&lt;&gt;"F",BN9*BP9,0),IF(BW9&lt;&gt;"F",BW9*BY9,0),IF(CF9&lt;&gt;"F",CF9*CH9,0)),""))</f>
      </c>
      <c r="CJ9" s="110"/>
      <c r="CK9" s="111"/>
      <c r="CL9" s="111"/>
      <c r="CM9" s="111"/>
      <c r="CN9" s="111"/>
      <c r="CO9" s="155"/>
      <c r="CP9" s="160" t="str">
        <f aca="true" t="shared" si="47" ref="CP9:CP39">IF(COUNT(CJ9:CO9)&lt;&gt;0,AVERAGE(CJ9:CO9),"F")</f>
        <v>F</v>
      </c>
      <c r="CQ9" s="157">
        <f aca="true" t="shared" si="48" ref="CQ9:CQ39">IF(CP9&lt;&gt;"F",CJ$5,IF(COUNT(CP9,CY9,DH9)&lt;=1,CJ$5,IF(COUNT(CP9,CY9,DH9)=2,CJ$5/2,CJ$5)))</f>
        <v>0.25</v>
      </c>
      <c r="CR9" s="12">
        <f>IF(CP9="F","",SUM(CQ9,IF(CY9="F",CZ9,0),IF(DH9="F",DI9,0)))</f>
      </c>
      <c r="CS9" s="110"/>
      <c r="CT9" s="111"/>
      <c r="CU9" s="111"/>
      <c r="CV9" s="111"/>
      <c r="CW9" s="111"/>
      <c r="CX9" s="155"/>
      <c r="CY9" s="160" t="str">
        <f aca="true" t="shared" si="49" ref="CY9:CY39">IF(COUNT(CS9:CX9)&lt;&gt;0,AVERAGE(CS9:CX9),"F")</f>
        <v>F</v>
      </c>
      <c r="CZ9" s="157">
        <f t="shared" si="12"/>
        <v>0.5</v>
      </c>
      <c r="DA9" s="12">
        <f t="shared" si="13"/>
      </c>
      <c r="DB9" s="110"/>
      <c r="DC9" s="111"/>
      <c r="DD9" s="111"/>
      <c r="DE9" s="111"/>
      <c r="DF9" s="111"/>
      <c r="DG9" s="155"/>
      <c r="DH9" s="167" t="str">
        <f aca="true" t="shared" si="50" ref="DH9:DH39">IF(COUNT(DB9:DG9)&lt;&gt;0,AVERAGE(DB9:DG9),"F")</f>
        <v>F</v>
      </c>
      <c r="DI9" s="163">
        <f t="shared" si="14"/>
        <v>0.25</v>
      </c>
      <c r="DJ9" s="168">
        <f t="shared" si="15"/>
      </c>
      <c r="DK9" s="106">
        <f aca="true" t="shared" si="51" ref="DK9:DK39">IF(AND(OR(MIN(CJ9:CO9,CS9:CX9,DB9:DG9)&lt;0,MAX(CJ9:CO9,CS9:CX9,DB9:DG9)&gt;15),OR(DH9&lt;&gt;"F",CY9&lt;&gt;"F",CP9&lt;&gt;"F")),"F",IF(COUNT(CP9,CY9,DH9)&gt;0,SUM(IF(CP9&lt;&gt;"F",CP9*CR9,0),IF(CY9&lt;&gt;"F",CY9*DA9,0),IF(DH9&lt;&gt;"F",DH9*DJ9,0)),""))</f>
      </c>
      <c r="DL9" s="110"/>
      <c r="DM9" s="111"/>
      <c r="DN9" s="111"/>
      <c r="DO9" s="111"/>
      <c r="DP9" s="111"/>
      <c r="DQ9" s="155"/>
      <c r="DR9" s="160" t="str">
        <f aca="true" t="shared" si="52" ref="DR9:DR39">IF(COUNT(DL9:DQ9)&lt;&gt;0,AVERAGE(DL9:DQ9),"F")</f>
        <v>F</v>
      </c>
      <c r="DS9" s="157">
        <f aca="true" t="shared" si="53" ref="DS9:DS39">IF(DR9&lt;&gt;"F",DL$5,IF(COUNT(DR9,EA9,EJ9)&lt;=1,DL$5,IF(COUNT(DR9,EA9,EJ9)=2,DL$5/2,DL$5)))</f>
        <v>0.25</v>
      </c>
      <c r="DT9" s="12">
        <f>IF(DR9="F","",SUM(DS9,IF(EA9="F",EB9,0),IF(EJ9="F",EK9,0)))</f>
      </c>
      <c r="DU9" s="110"/>
      <c r="DV9" s="111"/>
      <c r="DW9" s="111"/>
      <c r="DX9" s="111"/>
      <c r="DY9" s="111"/>
      <c r="DZ9" s="155"/>
      <c r="EA9" s="160" t="str">
        <f t="shared" si="16"/>
        <v>F</v>
      </c>
      <c r="EB9" s="157">
        <f t="shared" si="17"/>
        <v>0.5</v>
      </c>
      <c r="EC9" s="12">
        <f t="shared" si="18"/>
      </c>
      <c r="ED9" s="110"/>
      <c r="EE9" s="111"/>
      <c r="EF9" s="111"/>
      <c r="EG9" s="111"/>
      <c r="EH9" s="111"/>
      <c r="EI9" s="155"/>
      <c r="EJ9" s="167" t="str">
        <f t="shared" si="19"/>
        <v>F</v>
      </c>
      <c r="EK9" s="163">
        <f t="shared" si="20"/>
        <v>0.25</v>
      </c>
      <c r="EL9" s="168">
        <f t="shared" si="21"/>
      </c>
      <c r="EM9" s="106">
        <f t="shared" si="22"/>
      </c>
      <c r="EN9" s="110"/>
      <c r="EO9" s="111"/>
      <c r="EP9" s="111"/>
      <c r="EQ9" s="111"/>
      <c r="ER9" s="111"/>
      <c r="ES9" s="155"/>
      <c r="ET9" s="160" t="str">
        <f t="shared" si="23"/>
        <v>F</v>
      </c>
      <c r="EU9" s="157">
        <f aca="true" t="shared" si="54" ref="EU9:EU39">IF(ET9&lt;&gt;"F",EN$5,IF(COUNT(ET9,FC9,FL9)&lt;=1,EN$5,IF(COUNT(ET9,FC9,FL9)=2,EN$5/2,EN$5)))</f>
        <v>0.25</v>
      </c>
      <c r="EV9" s="12">
        <f>IF(ET9="F","",SUM(EU9,IF(FC9="F",FD9,0),IF(FL9="F",FM9,0)))</f>
      </c>
      <c r="EW9" s="110"/>
      <c r="EX9" s="111"/>
      <c r="EY9" s="111"/>
      <c r="EZ9" s="111"/>
      <c r="FA9" s="111"/>
      <c r="FB9" s="155"/>
      <c r="FC9" s="160" t="str">
        <f t="shared" si="24"/>
        <v>F</v>
      </c>
      <c r="FD9" s="157">
        <f t="shared" si="25"/>
        <v>0.5</v>
      </c>
      <c r="FE9" s="12">
        <f t="shared" si="26"/>
      </c>
      <c r="FF9" s="110"/>
      <c r="FG9" s="111"/>
      <c r="FH9" s="111"/>
      <c r="FI9" s="111"/>
      <c r="FJ9" s="111"/>
      <c r="FK9" s="155"/>
      <c r="FL9" s="167" t="str">
        <f t="shared" si="27"/>
        <v>F</v>
      </c>
      <c r="FM9" s="163">
        <f t="shared" si="28"/>
        <v>0.25</v>
      </c>
      <c r="FN9" s="168">
        <f t="shared" si="29"/>
      </c>
      <c r="FO9" s="106">
        <f t="shared" si="30"/>
      </c>
    </row>
    <row r="10" spans="1:171" ht="13.5" thickBot="1">
      <c r="A10" s="102">
        <f>IF(Anwesenheit!A5&lt;&gt;"",Anwesenheit!A5,"")</f>
      </c>
      <c r="B10" s="103">
        <f>IF(Anwesenheit!B5&lt;&gt;"",Anwesenheit!B5,"")</f>
      </c>
      <c r="C10" s="79">
        <f>Gesamt!O6</f>
      </c>
      <c r="D10" s="110"/>
      <c r="E10" s="111"/>
      <c r="F10" s="111"/>
      <c r="G10" s="111"/>
      <c r="H10" s="111"/>
      <c r="I10" s="155"/>
      <c r="J10" s="158" t="str">
        <f t="shared" si="31"/>
        <v>F</v>
      </c>
      <c r="K10" s="157">
        <f t="shared" si="32"/>
        <v>0.25</v>
      </c>
      <c r="L10" s="12">
        <f t="shared" si="33"/>
      </c>
      <c r="M10" s="110"/>
      <c r="N10" s="111"/>
      <c r="O10" s="111"/>
      <c r="P10" s="111"/>
      <c r="Q10" s="111"/>
      <c r="R10" s="155"/>
      <c r="S10" s="158" t="str">
        <f t="shared" si="34"/>
        <v>F</v>
      </c>
      <c r="T10" s="157">
        <f t="shared" si="0"/>
        <v>0.5</v>
      </c>
      <c r="U10" s="12">
        <f t="shared" si="1"/>
      </c>
      <c r="V10" s="110"/>
      <c r="W10" s="111"/>
      <c r="X10" s="111"/>
      <c r="Y10" s="111"/>
      <c r="Z10" s="111"/>
      <c r="AA10" s="155"/>
      <c r="AB10" s="164" t="str">
        <f t="shared" si="35"/>
        <v>F</v>
      </c>
      <c r="AC10" s="163">
        <f t="shared" si="2"/>
        <v>0.25</v>
      </c>
      <c r="AD10" s="168">
        <f t="shared" si="3"/>
      </c>
      <c r="AE10" s="106">
        <f t="shared" si="36"/>
      </c>
      <c r="AF10" s="133"/>
      <c r="AG10" s="111"/>
      <c r="AH10" s="111"/>
      <c r="AI10" s="111"/>
      <c r="AJ10" s="111"/>
      <c r="AK10" s="155"/>
      <c r="AL10" s="158" t="str">
        <f t="shared" si="37"/>
        <v>F</v>
      </c>
      <c r="AM10" s="157">
        <f t="shared" si="38"/>
        <v>0.25</v>
      </c>
      <c r="AN10" s="12">
        <f aca="true" t="shared" si="55" ref="AN10:AN39">IF(AL10="F","",SUM(AM10,IF(AU10="F",AV10,0),IF(BD10="F",BE10,0)))</f>
      </c>
      <c r="AO10" s="110"/>
      <c r="AP10" s="111"/>
      <c r="AQ10" s="111"/>
      <c r="AR10" s="111"/>
      <c r="AS10" s="111"/>
      <c r="AT10" s="155"/>
      <c r="AU10" s="158" t="str">
        <f t="shared" si="39"/>
        <v>F</v>
      </c>
      <c r="AV10" s="157">
        <f t="shared" si="4"/>
        <v>0.5</v>
      </c>
      <c r="AW10" s="12">
        <f t="shared" si="5"/>
      </c>
      <c r="AX10" s="110"/>
      <c r="AY10" s="111"/>
      <c r="AZ10" s="111"/>
      <c r="BA10" s="111"/>
      <c r="BB10" s="111"/>
      <c r="BC10" s="155"/>
      <c r="BD10" s="164" t="str">
        <f t="shared" si="40"/>
        <v>F</v>
      </c>
      <c r="BE10" s="163">
        <f t="shared" si="6"/>
        <v>0.25</v>
      </c>
      <c r="BF10" s="168">
        <f t="shared" si="7"/>
      </c>
      <c r="BG10" s="106">
        <f t="shared" si="41"/>
      </c>
      <c r="BH10" s="110"/>
      <c r="BI10" s="111"/>
      <c r="BJ10" s="111"/>
      <c r="BK10" s="111"/>
      <c r="BL10" s="111"/>
      <c r="BM10" s="155"/>
      <c r="BN10" s="160" t="str">
        <f t="shared" si="42"/>
        <v>F</v>
      </c>
      <c r="BO10" s="157">
        <f t="shared" si="43"/>
        <v>0.25</v>
      </c>
      <c r="BP10" s="12">
        <f aca="true" t="shared" si="56" ref="BP10:BP39">IF(BN10="F","",SUM(BO10,IF(BW10="F",BX10,0),IF(CF10="F",CG10,0)))</f>
      </c>
      <c r="BQ10" s="110"/>
      <c r="BR10" s="111"/>
      <c r="BS10" s="111"/>
      <c r="BT10" s="111"/>
      <c r="BU10" s="111"/>
      <c r="BV10" s="155"/>
      <c r="BW10" s="160" t="str">
        <f t="shared" si="44"/>
        <v>F</v>
      </c>
      <c r="BX10" s="157">
        <f t="shared" si="8"/>
        <v>0.5</v>
      </c>
      <c r="BY10" s="12">
        <f t="shared" si="9"/>
      </c>
      <c r="BZ10" s="110"/>
      <c r="CA10" s="111"/>
      <c r="CB10" s="111"/>
      <c r="CC10" s="111"/>
      <c r="CD10" s="111"/>
      <c r="CE10" s="155"/>
      <c r="CF10" s="167" t="str">
        <f t="shared" si="45"/>
        <v>F</v>
      </c>
      <c r="CG10" s="163">
        <f t="shared" si="10"/>
        <v>0.25</v>
      </c>
      <c r="CH10" s="168">
        <f t="shared" si="11"/>
      </c>
      <c r="CI10" s="106">
        <f t="shared" si="46"/>
      </c>
      <c r="CJ10" s="110"/>
      <c r="CK10" s="111"/>
      <c r="CL10" s="111"/>
      <c r="CM10" s="111"/>
      <c r="CN10" s="111"/>
      <c r="CO10" s="155"/>
      <c r="CP10" s="160" t="str">
        <f t="shared" si="47"/>
        <v>F</v>
      </c>
      <c r="CQ10" s="157">
        <f t="shared" si="48"/>
        <v>0.25</v>
      </c>
      <c r="CR10" s="12">
        <f aca="true" t="shared" si="57" ref="CR10:CR39">IF(CP10="F","",SUM(CQ10,IF(CY10="F",CZ10,0),IF(DH10="F",DI10,0)))</f>
      </c>
      <c r="CS10" s="110"/>
      <c r="CT10" s="111"/>
      <c r="CU10" s="111"/>
      <c r="CV10" s="111"/>
      <c r="CW10" s="111"/>
      <c r="CX10" s="155"/>
      <c r="CY10" s="160" t="str">
        <f t="shared" si="49"/>
        <v>F</v>
      </c>
      <c r="CZ10" s="157">
        <f t="shared" si="12"/>
        <v>0.5</v>
      </c>
      <c r="DA10" s="12">
        <f t="shared" si="13"/>
      </c>
      <c r="DB10" s="110"/>
      <c r="DC10" s="111"/>
      <c r="DD10" s="111"/>
      <c r="DE10" s="111"/>
      <c r="DF10" s="111"/>
      <c r="DG10" s="155"/>
      <c r="DH10" s="167" t="str">
        <f t="shared" si="50"/>
        <v>F</v>
      </c>
      <c r="DI10" s="163">
        <f t="shared" si="14"/>
        <v>0.25</v>
      </c>
      <c r="DJ10" s="168">
        <f t="shared" si="15"/>
      </c>
      <c r="DK10" s="106">
        <f t="shared" si="51"/>
      </c>
      <c r="DL10" s="110"/>
      <c r="DM10" s="111"/>
      <c r="DN10" s="111"/>
      <c r="DO10" s="111"/>
      <c r="DP10" s="111"/>
      <c r="DQ10" s="155"/>
      <c r="DR10" s="160" t="str">
        <f t="shared" si="52"/>
        <v>F</v>
      </c>
      <c r="DS10" s="157">
        <f t="shared" si="53"/>
        <v>0.25</v>
      </c>
      <c r="DT10" s="12">
        <f aca="true" t="shared" si="58" ref="DT10:DT39">IF(DR10="F","",SUM(DS10,IF(EA10="F",EB10,0),IF(EJ10="F",EK10,0)))</f>
      </c>
      <c r="DU10" s="110"/>
      <c r="DV10" s="111"/>
      <c r="DW10" s="111"/>
      <c r="DX10" s="111"/>
      <c r="DY10" s="111"/>
      <c r="DZ10" s="155"/>
      <c r="EA10" s="160" t="str">
        <f t="shared" si="16"/>
        <v>F</v>
      </c>
      <c r="EB10" s="157">
        <f t="shared" si="17"/>
        <v>0.5</v>
      </c>
      <c r="EC10" s="12">
        <f t="shared" si="18"/>
      </c>
      <c r="ED10" s="110"/>
      <c r="EE10" s="111"/>
      <c r="EF10" s="111"/>
      <c r="EG10" s="111"/>
      <c r="EH10" s="111"/>
      <c r="EI10" s="155"/>
      <c r="EJ10" s="167" t="str">
        <f t="shared" si="19"/>
        <v>F</v>
      </c>
      <c r="EK10" s="163">
        <f t="shared" si="20"/>
        <v>0.25</v>
      </c>
      <c r="EL10" s="168">
        <f t="shared" si="21"/>
      </c>
      <c r="EM10" s="106">
        <f t="shared" si="22"/>
      </c>
      <c r="EN10" s="110"/>
      <c r="EO10" s="111"/>
      <c r="EP10" s="111"/>
      <c r="EQ10" s="111"/>
      <c r="ER10" s="111"/>
      <c r="ES10" s="155"/>
      <c r="ET10" s="160" t="str">
        <f t="shared" si="23"/>
        <v>F</v>
      </c>
      <c r="EU10" s="157">
        <f t="shared" si="54"/>
        <v>0.25</v>
      </c>
      <c r="EV10" s="12">
        <f aca="true" t="shared" si="59" ref="EV10:EV39">IF(ET10="F","",SUM(EU10,IF(FC10="F",FD10,0),IF(FL10="F",FM10,0)))</f>
      </c>
      <c r="EW10" s="110"/>
      <c r="EX10" s="111"/>
      <c r="EY10" s="111"/>
      <c r="EZ10" s="111"/>
      <c r="FA10" s="111"/>
      <c r="FB10" s="155"/>
      <c r="FC10" s="160" t="str">
        <f t="shared" si="24"/>
        <v>F</v>
      </c>
      <c r="FD10" s="157">
        <f t="shared" si="25"/>
        <v>0.5</v>
      </c>
      <c r="FE10" s="12">
        <f t="shared" si="26"/>
      </c>
      <c r="FF10" s="110"/>
      <c r="FG10" s="111"/>
      <c r="FH10" s="111"/>
      <c r="FI10" s="111"/>
      <c r="FJ10" s="111"/>
      <c r="FK10" s="155"/>
      <c r="FL10" s="167" t="str">
        <f t="shared" si="27"/>
        <v>F</v>
      </c>
      <c r="FM10" s="163">
        <f t="shared" si="28"/>
        <v>0.25</v>
      </c>
      <c r="FN10" s="168">
        <f t="shared" si="29"/>
      </c>
      <c r="FO10" s="106">
        <f t="shared" si="30"/>
      </c>
    </row>
    <row r="11" spans="1:171" ht="13.5" thickBot="1">
      <c r="A11" s="102">
        <f>IF(Anwesenheit!A6&lt;&gt;"",Anwesenheit!A6,"")</f>
      </c>
      <c r="B11" s="103">
        <f>IF(Anwesenheit!B6&lt;&gt;"",Anwesenheit!B6,"")</f>
      </c>
      <c r="C11" s="79">
        <f>Gesamt!O7</f>
      </c>
      <c r="D11" s="110"/>
      <c r="E11" s="111"/>
      <c r="F11" s="111"/>
      <c r="G11" s="111"/>
      <c r="H11" s="111"/>
      <c r="I11" s="155"/>
      <c r="J11" s="158" t="str">
        <f t="shared" si="31"/>
        <v>F</v>
      </c>
      <c r="K11" s="157">
        <f t="shared" si="32"/>
        <v>0.25</v>
      </c>
      <c r="L11" s="12">
        <f t="shared" si="33"/>
      </c>
      <c r="M11" s="110"/>
      <c r="N11" s="111"/>
      <c r="O11" s="111"/>
      <c r="P11" s="111"/>
      <c r="Q11" s="111"/>
      <c r="R11" s="155"/>
      <c r="S11" s="158" t="str">
        <f t="shared" si="34"/>
        <v>F</v>
      </c>
      <c r="T11" s="157">
        <f t="shared" si="0"/>
        <v>0.5</v>
      </c>
      <c r="U11" s="12">
        <f t="shared" si="1"/>
      </c>
      <c r="V11" s="110"/>
      <c r="W11" s="111"/>
      <c r="X11" s="111"/>
      <c r="Y11" s="111"/>
      <c r="Z11" s="111"/>
      <c r="AA11" s="155"/>
      <c r="AB11" s="164" t="str">
        <f t="shared" si="35"/>
        <v>F</v>
      </c>
      <c r="AC11" s="163">
        <f t="shared" si="2"/>
        <v>0.25</v>
      </c>
      <c r="AD11" s="168">
        <f t="shared" si="3"/>
      </c>
      <c r="AE11" s="106">
        <f t="shared" si="36"/>
      </c>
      <c r="AF11" s="133"/>
      <c r="AG11" s="111"/>
      <c r="AH11" s="111"/>
      <c r="AI11" s="111"/>
      <c r="AJ11" s="111"/>
      <c r="AK11" s="155"/>
      <c r="AL11" s="158" t="str">
        <f t="shared" si="37"/>
        <v>F</v>
      </c>
      <c r="AM11" s="157">
        <f t="shared" si="38"/>
        <v>0.25</v>
      </c>
      <c r="AN11" s="12">
        <f t="shared" si="55"/>
      </c>
      <c r="AO11" s="110"/>
      <c r="AP11" s="111"/>
      <c r="AQ11" s="111"/>
      <c r="AR11" s="111"/>
      <c r="AS11" s="111"/>
      <c r="AT11" s="155"/>
      <c r="AU11" s="158" t="str">
        <f t="shared" si="39"/>
        <v>F</v>
      </c>
      <c r="AV11" s="157">
        <f t="shared" si="4"/>
        <v>0.5</v>
      </c>
      <c r="AW11" s="12">
        <f t="shared" si="5"/>
      </c>
      <c r="AX11" s="110"/>
      <c r="AY11" s="111"/>
      <c r="AZ11" s="111"/>
      <c r="BA11" s="111"/>
      <c r="BB11" s="111"/>
      <c r="BC11" s="155"/>
      <c r="BD11" s="164" t="str">
        <f t="shared" si="40"/>
        <v>F</v>
      </c>
      <c r="BE11" s="163">
        <f t="shared" si="6"/>
        <v>0.25</v>
      </c>
      <c r="BF11" s="168">
        <f t="shared" si="7"/>
      </c>
      <c r="BG11" s="106">
        <f t="shared" si="41"/>
      </c>
      <c r="BH11" s="110"/>
      <c r="BI11" s="111"/>
      <c r="BJ11" s="111"/>
      <c r="BK11" s="111"/>
      <c r="BL11" s="111"/>
      <c r="BM11" s="155"/>
      <c r="BN11" s="160" t="str">
        <f t="shared" si="42"/>
        <v>F</v>
      </c>
      <c r="BO11" s="157">
        <f t="shared" si="43"/>
        <v>0.25</v>
      </c>
      <c r="BP11" s="12">
        <f t="shared" si="56"/>
      </c>
      <c r="BQ11" s="110"/>
      <c r="BR11" s="111"/>
      <c r="BS11" s="111"/>
      <c r="BT11" s="111"/>
      <c r="BU11" s="111"/>
      <c r="BV11" s="155"/>
      <c r="BW11" s="160" t="str">
        <f t="shared" si="44"/>
        <v>F</v>
      </c>
      <c r="BX11" s="157">
        <f t="shared" si="8"/>
        <v>0.5</v>
      </c>
      <c r="BY11" s="12">
        <f t="shared" si="9"/>
      </c>
      <c r="BZ11" s="110"/>
      <c r="CA11" s="111"/>
      <c r="CB11" s="111"/>
      <c r="CC11" s="111"/>
      <c r="CD11" s="111"/>
      <c r="CE11" s="155"/>
      <c r="CF11" s="167" t="str">
        <f t="shared" si="45"/>
        <v>F</v>
      </c>
      <c r="CG11" s="163">
        <f t="shared" si="10"/>
        <v>0.25</v>
      </c>
      <c r="CH11" s="168">
        <f t="shared" si="11"/>
      </c>
      <c r="CI11" s="106">
        <f t="shared" si="46"/>
      </c>
      <c r="CJ11" s="110"/>
      <c r="CK11" s="111"/>
      <c r="CL11" s="111"/>
      <c r="CM11" s="111"/>
      <c r="CN11" s="111"/>
      <c r="CO11" s="155"/>
      <c r="CP11" s="160" t="str">
        <f t="shared" si="47"/>
        <v>F</v>
      </c>
      <c r="CQ11" s="157">
        <f t="shared" si="48"/>
        <v>0.25</v>
      </c>
      <c r="CR11" s="12">
        <f t="shared" si="57"/>
      </c>
      <c r="CS11" s="110"/>
      <c r="CT11" s="111"/>
      <c r="CU11" s="111"/>
      <c r="CV11" s="111"/>
      <c r="CW11" s="111"/>
      <c r="CX11" s="155"/>
      <c r="CY11" s="160" t="str">
        <f t="shared" si="49"/>
        <v>F</v>
      </c>
      <c r="CZ11" s="157">
        <f t="shared" si="12"/>
        <v>0.5</v>
      </c>
      <c r="DA11" s="12">
        <f t="shared" si="13"/>
      </c>
      <c r="DB11" s="110"/>
      <c r="DC11" s="111"/>
      <c r="DD11" s="111"/>
      <c r="DE11" s="111"/>
      <c r="DF11" s="111"/>
      <c r="DG11" s="155"/>
      <c r="DH11" s="167" t="str">
        <f t="shared" si="50"/>
        <v>F</v>
      </c>
      <c r="DI11" s="163">
        <f t="shared" si="14"/>
        <v>0.25</v>
      </c>
      <c r="DJ11" s="168">
        <f t="shared" si="15"/>
      </c>
      <c r="DK11" s="106">
        <f t="shared" si="51"/>
      </c>
      <c r="DL11" s="110"/>
      <c r="DM11" s="111"/>
      <c r="DN11" s="111"/>
      <c r="DO11" s="111"/>
      <c r="DP11" s="111"/>
      <c r="DQ11" s="155"/>
      <c r="DR11" s="160" t="str">
        <f t="shared" si="52"/>
        <v>F</v>
      </c>
      <c r="DS11" s="157">
        <f t="shared" si="53"/>
        <v>0.25</v>
      </c>
      <c r="DT11" s="12">
        <f t="shared" si="58"/>
      </c>
      <c r="DU11" s="110"/>
      <c r="DV11" s="111"/>
      <c r="DW11" s="111"/>
      <c r="DX11" s="111"/>
      <c r="DY11" s="111"/>
      <c r="DZ11" s="155"/>
      <c r="EA11" s="160" t="str">
        <f t="shared" si="16"/>
        <v>F</v>
      </c>
      <c r="EB11" s="157">
        <f t="shared" si="17"/>
        <v>0.5</v>
      </c>
      <c r="EC11" s="12">
        <f t="shared" si="18"/>
      </c>
      <c r="ED11" s="110"/>
      <c r="EE11" s="111"/>
      <c r="EF11" s="111"/>
      <c r="EG11" s="111"/>
      <c r="EH11" s="111"/>
      <c r="EI11" s="155"/>
      <c r="EJ11" s="167" t="str">
        <f t="shared" si="19"/>
        <v>F</v>
      </c>
      <c r="EK11" s="163">
        <f t="shared" si="20"/>
        <v>0.25</v>
      </c>
      <c r="EL11" s="168">
        <f t="shared" si="21"/>
      </c>
      <c r="EM11" s="106">
        <f t="shared" si="22"/>
      </c>
      <c r="EN11" s="110"/>
      <c r="EO11" s="111"/>
      <c r="EP11" s="111"/>
      <c r="EQ11" s="111"/>
      <c r="ER11" s="111"/>
      <c r="ES11" s="155"/>
      <c r="ET11" s="160" t="str">
        <f t="shared" si="23"/>
        <v>F</v>
      </c>
      <c r="EU11" s="157">
        <f t="shared" si="54"/>
        <v>0.25</v>
      </c>
      <c r="EV11" s="12">
        <f t="shared" si="59"/>
      </c>
      <c r="EW11" s="110"/>
      <c r="EX11" s="111"/>
      <c r="EY11" s="111"/>
      <c r="EZ11" s="111"/>
      <c r="FA11" s="111"/>
      <c r="FB11" s="155"/>
      <c r="FC11" s="160" t="str">
        <f t="shared" si="24"/>
        <v>F</v>
      </c>
      <c r="FD11" s="157">
        <f t="shared" si="25"/>
        <v>0.5</v>
      </c>
      <c r="FE11" s="12">
        <f t="shared" si="26"/>
      </c>
      <c r="FF11" s="110"/>
      <c r="FG11" s="111"/>
      <c r="FH11" s="111"/>
      <c r="FI11" s="111"/>
      <c r="FJ11" s="111"/>
      <c r="FK11" s="155"/>
      <c r="FL11" s="167" t="str">
        <f t="shared" si="27"/>
        <v>F</v>
      </c>
      <c r="FM11" s="163">
        <f t="shared" si="28"/>
        <v>0.25</v>
      </c>
      <c r="FN11" s="168">
        <f t="shared" si="29"/>
      </c>
      <c r="FO11" s="106">
        <f t="shared" si="30"/>
      </c>
    </row>
    <row r="12" spans="1:171" ht="13.5" thickBot="1">
      <c r="A12" s="102">
        <f>IF(Anwesenheit!A7&lt;&gt;"",Anwesenheit!A7,"")</f>
      </c>
      <c r="B12" s="103">
        <f>IF(Anwesenheit!B7&lt;&gt;"",Anwesenheit!B7,"")</f>
      </c>
      <c r="C12" s="79">
        <f>Gesamt!O8</f>
      </c>
      <c r="D12" s="110"/>
      <c r="E12" s="111"/>
      <c r="F12" s="111"/>
      <c r="G12" s="111"/>
      <c r="H12" s="111"/>
      <c r="I12" s="155"/>
      <c r="J12" s="158" t="str">
        <f t="shared" si="31"/>
        <v>F</v>
      </c>
      <c r="K12" s="157">
        <f t="shared" si="32"/>
        <v>0.25</v>
      </c>
      <c r="L12" s="12">
        <f t="shared" si="33"/>
      </c>
      <c r="M12" s="110"/>
      <c r="N12" s="111"/>
      <c r="O12" s="111"/>
      <c r="P12" s="111"/>
      <c r="Q12" s="111"/>
      <c r="R12" s="155"/>
      <c r="S12" s="158" t="str">
        <f t="shared" si="34"/>
        <v>F</v>
      </c>
      <c r="T12" s="157">
        <f t="shared" si="0"/>
        <v>0.5</v>
      </c>
      <c r="U12" s="12">
        <f t="shared" si="1"/>
      </c>
      <c r="V12" s="110"/>
      <c r="W12" s="111"/>
      <c r="X12" s="111"/>
      <c r="Y12" s="111"/>
      <c r="Z12" s="111"/>
      <c r="AA12" s="155"/>
      <c r="AB12" s="164" t="str">
        <f t="shared" si="35"/>
        <v>F</v>
      </c>
      <c r="AC12" s="163">
        <f t="shared" si="2"/>
        <v>0.25</v>
      </c>
      <c r="AD12" s="168">
        <f t="shared" si="3"/>
      </c>
      <c r="AE12" s="106">
        <f t="shared" si="36"/>
      </c>
      <c r="AF12" s="133"/>
      <c r="AG12" s="111"/>
      <c r="AH12" s="111"/>
      <c r="AI12" s="111"/>
      <c r="AJ12" s="111"/>
      <c r="AK12" s="155"/>
      <c r="AL12" s="158" t="str">
        <f t="shared" si="37"/>
        <v>F</v>
      </c>
      <c r="AM12" s="157">
        <f t="shared" si="38"/>
        <v>0.25</v>
      </c>
      <c r="AN12" s="12">
        <f t="shared" si="55"/>
      </c>
      <c r="AO12" s="110"/>
      <c r="AP12" s="111"/>
      <c r="AQ12" s="111"/>
      <c r="AR12" s="111"/>
      <c r="AS12" s="111"/>
      <c r="AT12" s="155"/>
      <c r="AU12" s="158" t="str">
        <f t="shared" si="39"/>
        <v>F</v>
      </c>
      <c r="AV12" s="157">
        <f t="shared" si="4"/>
        <v>0.5</v>
      </c>
      <c r="AW12" s="12">
        <f t="shared" si="5"/>
      </c>
      <c r="AX12" s="110"/>
      <c r="AY12" s="111"/>
      <c r="AZ12" s="111"/>
      <c r="BA12" s="111"/>
      <c r="BB12" s="111"/>
      <c r="BC12" s="155"/>
      <c r="BD12" s="164" t="str">
        <f t="shared" si="40"/>
        <v>F</v>
      </c>
      <c r="BE12" s="163">
        <f t="shared" si="6"/>
        <v>0.25</v>
      </c>
      <c r="BF12" s="168">
        <f t="shared" si="7"/>
      </c>
      <c r="BG12" s="106">
        <f t="shared" si="41"/>
      </c>
      <c r="BH12" s="110"/>
      <c r="BI12" s="111"/>
      <c r="BJ12" s="111"/>
      <c r="BK12" s="111"/>
      <c r="BL12" s="111"/>
      <c r="BM12" s="155"/>
      <c r="BN12" s="160" t="str">
        <f t="shared" si="42"/>
        <v>F</v>
      </c>
      <c r="BO12" s="157">
        <f t="shared" si="43"/>
        <v>0.25</v>
      </c>
      <c r="BP12" s="12">
        <f t="shared" si="56"/>
      </c>
      <c r="BQ12" s="110"/>
      <c r="BR12" s="111"/>
      <c r="BS12" s="111"/>
      <c r="BT12" s="111"/>
      <c r="BU12" s="111"/>
      <c r="BV12" s="155"/>
      <c r="BW12" s="160" t="str">
        <f t="shared" si="44"/>
        <v>F</v>
      </c>
      <c r="BX12" s="157">
        <f t="shared" si="8"/>
        <v>0.5</v>
      </c>
      <c r="BY12" s="12">
        <f t="shared" si="9"/>
      </c>
      <c r="BZ12" s="110"/>
      <c r="CA12" s="111"/>
      <c r="CB12" s="111"/>
      <c r="CC12" s="111"/>
      <c r="CD12" s="111"/>
      <c r="CE12" s="155"/>
      <c r="CF12" s="167" t="str">
        <f t="shared" si="45"/>
        <v>F</v>
      </c>
      <c r="CG12" s="163">
        <f t="shared" si="10"/>
        <v>0.25</v>
      </c>
      <c r="CH12" s="168">
        <f t="shared" si="11"/>
      </c>
      <c r="CI12" s="106">
        <f t="shared" si="46"/>
      </c>
      <c r="CJ12" s="110"/>
      <c r="CK12" s="111"/>
      <c r="CL12" s="111"/>
      <c r="CM12" s="111"/>
      <c r="CN12" s="111"/>
      <c r="CO12" s="155"/>
      <c r="CP12" s="160" t="str">
        <f t="shared" si="47"/>
        <v>F</v>
      </c>
      <c r="CQ12" s="157">
        <f t="shared" si="48"/>
        <v>0.25</v>
      </c>
      <c r="CR12" s="12">
        <f t="shared" si="57"/>
      </c>
      <c r="CS12" s="110"/>
      <c r="CT12" s="111"/>
      <c r="CU12" s="111"/>
      <c r="CV12" s="111"/>
      <c r="CW12" s="111"/>
      <c r="CX12" s="155"/>
      <c r="CY12" s="160" t="str">
        <f t="shared" si="49"/>
        <v>F</v>
      </c>
      <c r="CZ12" s="157">
        <f t="shared" si="12"/>
        <v>0.5</v>
      </c>
      <c r="DA12" s="12">
        <f t="shared" si="13"/>
      </c>
      <c r="DB12" s="110"/>
      <c r="DC12" s="111"/>
      <c r="DD12" s="111"/>
      <c r="DE12" s="111"/>
      <c r="DF12" s="111"/>
      <c r="DG12" s="155"/>
      <c r="DH12" s="167" t="str">
        <f t="shared" si="50"/>
        <v>F</v>
      </c>
      <c r="DI12" s="163">
        <f t="shared" si="14"/>
        <v>0.25</v>
      </c>
      <c r="DJ12" s="168">
        <f t="shared" si="15"/>
      </c>
      <c r="DK12" s="106">
        <f t="shared" si="51"/>
      </c>
      <c r="DL12" s="110"/>
      <c r="DM12" s="111"/>
      <c r="DN12" s="111"/>
      <c r="DO12" s="111"/>
      <c r="DP12" s="111"/>
      <c r="DQ12" s="155"/>
      <c r="DR12" s="160" t="str">
        <f t="shared" si="52"/>
        <v>F</v>
      </c>
      <c r="DS12" s="157">
        <f t="shared" si="53"/>
        <v>0.25</v>
      </c>
      <c r="DT12" s="12">
        <f t="shared" si="58"/>
      </c>
      <c r="DU12" s="110"/>
      <c r="DV12" s="111"/>
      <c r="DW12" s="111"/>
      <c r="DX12" s="111"/>
      <c r="DY12" s="111"/>
      <c r="DZ12" s="155"/>
      <c r="EA12" s="160" t="str">
        <f t="shared" si="16"/>
        <v>F</v>
      </c>
      <c r="EB12" s="157">
        <f t="shared" si="17"/>
        <v>0.5</v>
      </c>
      <c r="EC12" s="12">
        <f t="shared" si="18"/>
      </c>
      <c r="ED12" s="110"/>
      <c r="EE12" s="111"/>
      <c r="EF12" s="111"/>
      <c r="EG12" s="111"/>
      <c r="EH12" s="111"/>
      <c r="EI12" s="155"/>
      <c r="EJ12" s="167" t="str">
        <f t="shared" si="19"/>
        <v>F</v>
      </c>
      <c r="EK12" s="163">
        <f t="shared" si="20"/>
        <v>0.25</v>
      </c>
      <c r="EL12" s="168">
        <f t="shared" si="21"/>
      </c>
      <c r="EM12" s="106">
        <f t="shared" si="22"/>
      </c>
      <c r="EN12" s="110"/>
      <c r="EO12" s="111"/>
      <c r="EP12" s="111"/>
      <c r="EQ12" s="111"/>
      <c r="ER12" s="111"/>
      <c r="ES12" s="155"/>
      <c r="ET12" s="160" t="str">
        <f t="shared" si="23"/>
        <v>F</v>
      </c>
      <c r="EU12" s="157">
        <f t="shared" si="54"/>
        <v>0.25</v>
      </c>
      <c r="EV12" s="12">
        <f t="shared" si="59"/>
      </c>
      <c r="EW12" s="110"/>
      <c r="EX12" s="111"/>
      <c r="EY12" s="111"/>
      <c r="EZ12" s="111"/>
      <c r="FA12" s="111"/>
      <c r="FB12" s="155"/>
      <c r="FC12" s="160" t="str">
        <f t="shared" si="24"/>
        <v>F</v>
      </c>
      <c r="FD12" s="157">
        <f t="shared" si="25"/>
        <v>0.5</v>
      </c>
      <c r="FE12" s="12">
        <f t="shared" si="26"/>
      </c>
      <c r="FF12" s="110"/>
      <c r="FG12" s="111"/>
      <c r="FH12" s="111"/>
      <c r="FI12" s="111"/>
      <c r="FJ12" s="111"/>
      <c r="FK12" s="155"/>
      <c r="FL12" s="167" t="str">
        <f t="shared" si="27"/>
        <v>F</v>
      </c>
      <c r="FM12" s="163">
        <f t="shared" si="28"/>
        <v>0.25</v>
      </c>
      <c r="FN12" s="168">
        <f t="shared" si="29"/>
      </c>
      <c r="FO12" s="106">
        <f t="shared" si="30"/>
      </c>
    </row>
    <row r="13" spans="1:171" ht="13.5" thickBot="1">
      <c r="A13" s="102">
        <f>IF(Anwesenheit!A8&lt;&gt;"",Anwesenheit!A8,"")</f>
      </c>
      <c r="B13" s="103">
        <f>IF(Anwesenheit!B8&lt;&gt;"",Anwesenheit!B8,"")</f>
      </c>
      <c r="C13" s="79">
        <f>Gesamt!O9</f>
      </c>
      <c r="D13" s="110"/>
      <c r="E13" s="111"/>
      <c r="F13" s="111"/>
      <c r="G13" s="111"/>
      <c r="H13" s="111"/>
      <c r="I13" s="155"/>
      <c r="J13" s="158" t="str">
        <f t="shared" si="31"/>
        <v>F</v>
      </c>
      <c r="K13" s="157">
        <f t="shared" si="32"/>
        <v>0.25</v>
      </c>
      <c r="L13" s="12">
        <f t="shared" si="33"/>
      </c>
      <c r="M13" s="110"/>
      <c r="N13" s="111"/>
      <c r="O13" s="111"/>
      <c r="P13" s="111"/>
      <c r="Q13" s="111"/>
      <c r="R13" s="155"/>
      <c r="S13" s="158" t="str">
        <f t="shared" si="34"/>
        <v>F</v>
      </c>
      <c r="T13" s="157">
        <f t="shared" si="0"/>
        <v>0.5</v>
      </c>
      <c r="U13" s="12">
        <f t="shared" si="1"/>
      </c>
      <c r="V13" s="110"/>
      <c r="W13" s="111"/>
      <c r="X13" s="111"/>
      <c r="Y13" s="111"/>
      <c r="Z13" s="111"/>
      <c r="AA13" s="155"/>
      <c r="AB13" s="164" t="str">
        <f t="shared" si="35"/>
        <v>F</v>
      </c>
      <c r="AC13" s="163">
        <f t="shared" si="2"/>
        <v>0.25</v>
      </c>
      <c r="AD13" s="168">
        <f t="shared" si="3"/>
      </c>
      <c r="AE13" s="106">
        <f t="shared" si="36"/>
      </c>
      <c r="AF13" s="133"/>
      <c r="AG13" s="111"/>
      <c r="AH13" s="111"/>
      <c r="AI13" s="111"/>
      <c r="AJ13" s="111"/>
      <c r="AK13" s="155"/>
      <c r="AL13" s="158" t="str">
        <f t="shared" si="37"/>
        <v>F</v>
      </c>
      <c r="AM13" s="157">
        <f t="shared" si="38"/>
        <v>0.25</v>
      </c>
      <c r="AN13" s="12">
        <f t="shared" si="55"/>
      </c>
      <c r="AO13" s="110"/>
      <c r="AP13" s="111"/>
      <c r="AQ13" s="111"/>
      <c r="AR13" s="111"/>
      <c r="AS13" s="111"/>
      <c r="AT13" s="155"/>
      <c r="AU13" s="158" t="str">
        <f t="shared" si="39"/>
        <v>F</v>
      </c>
      <c r="AV13" s="157">
        <f t="shared" si="4"/>
        <v>0.5</v>
      </c>
      <c r="AW13" s="12">
        <f t="shared" si="5"/>
      </c>
      <c r="AX13" s="110"/>
      <c r="AY13" s="111"/>
      <c r="AZ13" s="111"/>
      <c r="BA13" s="111"/>
      <c r="BB13" s="111"/>
      <c r="BC13" s="155"/>
      <c r="BD13" s="164" t="str">
        <f t="shared" si="40"/>
        <v>F</v>
      </c>
      <c r="BE13" s="163">
        <f t="shared" si="6"/>
        <v>0.25</v>
      </c>
      <c r="BF13" s="168">
        <f t="shared" si="7"/>
      </c>
      <c r="BG13" s="106">
        <f t="shared" si="41"/>
      </c>
      <c r="BH13" s="110"/>
      <c r="BI13" s="111"/>
      <c r="BJ13" s="111"/>
      <c r="BK13" s="111"/>
      <c r="BL13" s="111"/>
      <c r="BM13" s="155"/>
      <c r="BN13" s="160" t="str">
        <f t="shared" si="42"/>
        <v>F</v>
      </c>
      <c r="BO13" s="157">
        <f t="shared" si="43"/>
        <v>0.25</v>
      </c>
      <c r="BP13" s="12">
        <f t="shared" si="56"/>
      </c>
      <c r="BQ13" s="110"/>
      <c r="BR13" s="111"/>
      <c r="BS13" s="111"/>
      <c r="BT13" s="111"/>
      <c r="BU13" s="111"/>
      <c r="BV13" s="155"/>
      <c r="BW13" s="160" t="str">
        <f t="shared" si="44"/>
        <v>F</v>
      </c>
      <c r="BX13" s="157">
        <f t="shared" si="8"/>
        <v>0.5</v>
      </c>
      <c r="BY13" s="12">
        <f t="shared" si="9"/>
      </c>
      <c r="BZ13" s="110"/>
      <c r="CA13" s="111"/>
      <c r="CB13" s="111"/>
      <c r="CC13" s="111"/>
      <c r="CD13" s="111"/>
      <c r="CE13" s="155"/>
      <c r="CF13" s="167" t="str">
        <f t="shared" si="45"/>
        <v>F</v>
      </c>
      <c r="CG13" s="163">
        <f t="shared" si="10"/>
        <v>0.25</v>
      </c>
      <c r="CH13" s="168">
        <f t="shared" si="11"/>
      </c>
      <c r="CI13" s="106">
        <f t="shared" si="46"/>
      </c>
      <c r="CJ13" s="110"/>
      <c r="CK13" s="111"/>
      <c r="CL13" s="111"/>
      <c r="CM13" s="111"/>
      <c r="CN13" s="111"/>
      <c r="CO13" s="155"/>
      <c r="CP13" s="160" t="str">
        <f t="shared" si="47"/>
        <v>F</v>
      </c>
      <c r="CQ13" s="157">
        <f t="shared" si="48"/>
        <v>0.25</v>
      </c>
      <c r="CR13" s="12">
        <f t="shared" si="57"/>
      </c>
      <c r="CS13" s="110"/>
      <c r="CT13" s="111"/>
      <c r="CU13" s="111"/>
      <c r="CV13" s="111"/>
      <c r="CW13" s="111"/>
      <c r="CX13" s="155"/>
      <c r="CY13" s="160" t="str">
        <f t="shared" si="49"/>
        <v>F</v>
      </c>
      <c r="CZ13" s="157">
        <f t="shared" si="12"/>
        <v>0.5</v>
      </c>
      <c r="DA13" s="12">
        <f t="shared" si="13"/>
      </c>
      <c r="DB13" s="110"/>
      <c r="DC13" s="111"/>
      <c r="DD13" s="111"/>
      <c r="DE13" s="111"/>
      <c r="DF13" s="111"/>
      <c r="DG13" s="155"/>
      <c r="DH13" s="167" t="str">
        <f t="shared" si="50"/>
        <v>F</v>
      </c>
      <c r="DI13" s="163">
        <f t="shared" si="14"/>
        <v>0.25</v>
      </c>
      <c r="DJ13" s="168">
        <f t="shared" si="15"/>
      </c>
      <c r="DK13" s="106">
        <f t="shared" si="51"/>
      </c>
      <c r="DL13" s="110"/>
      <c r="DM13" s="111"/>
      <c r="DN13" s="111"/>
      <c r="DO13" s="111"/>
      <c r="DP13" s="111"/>
      <c r="DQ13" s="155"/>
      <c r="DR13" s="160" t="str">
        <f t="shared" si="52"/>
        <v>F</v>
      </c>
      <c r="DS13" s="157">
        <f t="shared" si="53"/>
        <v>0.25</v>
      </c>
      <c r="DT13" s="12">
        <f t="shared" si="58"/>
      </c>
      <c r="DU13" s="110"/>
      <c r="DV13" s="111"/>
      <c r="DW13" s="111"/>
      <c r="DX13" s="111"/>
      <c r="DY13" s="111"/>
      <c r="DZ13" s="155"/>
      <c r="EA13" s="160" t="str">
        <f t="shared" si="16"/>
        <v>F</v>
      </c>
      <c r="EB13" s="157">
        <f t="shared" si="17"/>
        <v>0.5</v>
      </c>
      <c r="EC13" s="12">
        <f t="shared" si="18"/>
      </c>
      <c r="ED13" s="110"/>
      <c r="EE13" s="111"/>
      <c r="EF13" s="111"/>
      <c r="EG13" s="111"/>
      <c r="EH13" s="111"/>
      <c r="EI13" s="155"/>
      <c r="EJ13" s="167" t="str">
        <f t="shared" si="19"/>
        <v>F</v>
      </c>
      <c r="EK13" s="163">
        <f t="shared" si="20"/>
        <v>0.25</v>
      </c>
      <c r="EL13" s="168">
        <f t="shared" si="21"/>
      </c>
      <c r="EM13" s="106">
        <f t="shared" si="22"/>
      </c>
      <c r="EN13" s="110"/>
      <c r="EO13" s="111"/>
      <c r="EP13" s="111"/>
      <c r="EQ13" s="111"/>
      <c r="ER13" s="111"/>
      <c r="ES13" s="155"/>
      <c r="ET13" s="160" t="str">
        <f t="shared" si="23"/>
        <v>F</v>
      </c>
      <c r="EU13" s="157">
        <f t="shared" si="54"/>
        <v>0.25</v>
      </c>
      <c r="EV13" s="12">
        <f t="shared" si="59"/>
      </c>
      <c r="EW13" s="110"/>
      <c r="EX13" s="111"/>
      <c r="EY13" s="111"/>
      <c r="EZ13" s="111"/>
      <c r="FA13" s="111"/>
      <c r="FB13" s="155"/>
      <c r="FC13" s="160" t="str">
        <f t="shared" si="24"/>
        <v>F</v>
      </c>
      <c r="FD13" s="157">
        <f t="shared" si="25"/>
        <v>0.5</v>
      </c>
      <c r="FE13" s="12">
        <f t="shared" si="26"/>
      </c>
      <c r="FF13" s="110"/>
      <c r="FG13" s="111"/>
      <c r="FH13" s="111"/>
      <c r="FI13" s="111"/>
      <c r="FJ13" s="111"/>
      <c r="FK13" s="155"/>
      <c r="FL13" s="167" t="str">
        <f t="shared" si="27"/>
        <v>F</v>
      </c>
      <c r="FM13" s="163">
        <f t="shared" si="28"/>
        <v>0.25</v>
      </c>
      <c r="FN13" s="168">
        <f t="shared" si="29"/>
      </c>
      <c r="FO13" s="106">
        <f t="shared" si="30"/>
      </c>
    </row>
    <row r="14" spans="1:171" ht="13.5" thickBot="1">
      <c r="A14" s="102">
        <f>IF(Anwesenheit!A9&lt;&gt;"",Anwesenheit!A9,"")</f>
      </c>
      <c r="B14" s="103">
        <f>IF(Anwesenheit!B9&lt;&gt;"",Anwesenheit!B9,"")</f>
      </c>
      <c r="C14" s="79">
        <f>Gesamt!O10</f>
      </c>
      <c r="D14" s="110"/>
      <c r="E14" s="111"/>
      <c r="F14" s="111"/>
      <c r="G14" s="111"/>
      <c r="H14" s="111"/>
      <c r="I14" s="155"/>
      <c r="J14" s="158" t="str">
        <f t="shared" si="31"/>
        <v>F</v>
      </c>
      <c r="K14" s="157">
        <f t="shared" si="32"/>
        <v>0.25</v>
      </c>
      <c r="L14" s="12">
        <f t="shared" si="33"/>
      </c>
      <c r="M14" s="110"/>
      <c r="N14" s="111"/>
      <c r="O14" s="111"/>
      <c r="P14" s="111"/>
      <c r="Q14" s="111"/>
      <c r="R14" s="155"/>
      <c r="S14" s="158" t="str">
        <f t="shared" si="34"/>
        <v>F</v>
      </c>
      <c r="T14" s="157">
        <f t="shared" si="0"/>
        <v>0.5</v>
      </c>
      <c r="U14" s="12">
        <f t="shared" si="1"/>
      </c>
      <c r="V14" s="110"/>
      <c r="W14" s="111"/>
      <c r="X14" s="111"/>
      <c r="Y14" s="111"/>
      <c r="Z14" s="111"/>
      <c r="AA14" s="155"/>
      <c r="AB14" s="164" t="str">
        <f t="shared" si="35"/>
        <v>F</v>
      </c>
      <c r="AC14" s="163">
        <f t="shared" si="2"/>
        <v>0.25</v>
      </c>
      <c r="AD14" s="168">
        <f t="shared" si="3"/>
      </c>
      <c r="AE14" s="106">
        <f t="shared" si="36"/>
      </c>
      <c r="AF14" s="133"/>
      <c r="AG14" s="111"/>
      <c r="AH14" s="111"/>
      <c r="AI14" s="111"/>
      <c r="AJ14" s="111"/>
      <c r="AK14" s="155"/>
      <c r="AL14" s="158" t="str">
        <f t="shared" si="37"/>
        <v>F</v>
      </c>
      <c r="AM14" s="157">
        <f t="shared" si="38"/>
        <v>0.25</v>
      </c>
      <c r="AN14" s="12">
        <f t="shared" si="55"/>
      </c>
      <c r="AO14" s="110"/>
      <c r="AP14" s="111"/>
      <c r="AQ14" s="111"/>
      <c r="AR14" s="111"/>
      <c r="AS14" s="111"/>
      <c r="AT14" s="155"/>
      <c r="AU14" s="158" t="str">
        <f t="shared" si="39"/>
        <v>F</v>
      </c>
      <c r="AV14" s="157">
        <f t="shared" si="4"/>
        <v>0.5</v>
      </c>
      <c r="AW14" s="12">
        <f t="shared" si="5"/>
      </c>
      <c r="AX14" s="110"/>
      <c r="AY14" s="111"/>
      <c r="AZ14" s="111"/>
      <c r="BA14" s="111"/>
      <c r="BB14" s="111"/>
      <c r="BC14" s="155"/>
      <c r="BD14" s="164" t="str">
        <f t="shared" si="40"/>
        <v>F</v>
      </c>
      <c r="BE14" s="163">
        <f t="shared" si="6"/>
        <v>0.25</v>
      </c>
      <c r="BF14" s="168">
        <f t="shared" si="7"/>
      </c>
      <c r="BG14" s="106">
        <f t="shared" si="41"/>
      </c>
      <c r="BH14" s="110"/>
      <c r="BI14" s="111"/>
      <c r="BJ14" s="111"/>
      <c r="BK14" s="111"/>
      <c r="BL14" s="111"/>
      <c r="BM14" s="155"/>
      <c r="BN14" s="160" t="str">
        <f t="shared" si="42"/>
        <v>F</v>
      </c>
      <c r="BO14" s="157">
        <f t="shared" si="43"/>
        <v>0.25</v>
      </c>
      <c r="BP14" s="12">
        <f t="shared" si="56"/>
      </c>
      <c r="BQ14" s="110"/>
      <c r="BR14" s="111"/>
      <c r="BS14" s="111"/>
      <c r="BT14" s="111"/>
      <c r="BU14" s="111"/>
      <c r="BV14" s="155"/>
      <c r="BW14" s="160" t="str">
        <f t="shared" si="44"/>
        <v>F</v>
      </c>
      <c r="BX14" s="157">
        <f t="shared" si="8"/>
        <v>0.5</v>
      </c>
      <c r="BY14" s="12">
        <f t="shared" si="9"/>
      </c>
      <c r="BZ14" s="110"/>
      <c r="CA14" s="111"/>
      <c r="CB14" s="111"/>
      <c r="CC14" s="111"/>
      <c r="CD14" s="111"/>
      <c r="CE14" s="155"/>
      <c r="CF14" s="167" t="str">
        <f t="shared" si="45"/>
        <v>F</v>
      </c>
      <c r="CG14" s="163">
        <f t="shared" si="10"/>
        <v>0.25</v>
      </c>
      <c r="CH14" s="168">
        <f t="shared" si="11"/>
      </c>
      <c r="CI14" s="106">
        <f t="shared" si="46"/>
      </c>
      <c r="CJ14" s="110"/>
      <c r="CK14" s="111"/>
      <c r="CL14" s="111"/>
      <c r="CM14" s="111"/>
      <c r="CN14" s="111"/>
      <c r="CO14" s="155"/>
      <c r="CP14" s="160" t="str">
        <f t="shared" si="47"/>
        <v>F</v>
      </c>
      <c r="CQ14" s="157">
        <f t="shared" si="48"/>
        <v>0.25</v>
      </c>
      <c r="CR14" s="12">
        <f t="shared" si="57"/>
      </c>
      <c r="CS14" s="110"/>
      <c r="CT14" s="111"/>
      <c r="CU14" s="111"/>
      <c r="CV14" s="111"/>
      <c r="CW14" s="111"/>
      <c r="CX14" s="155"/>
      <c r="CY14" s="160" t="str">
        <f t="shared" si="49"/>
        <v>F</v>
      </c>
      <c r="CZ14" s="157">
        <f t="shared" si="12"/>
        <v>0.5</v>
      </c>
      <c r="DA14" s="12">
        <f t="shared" si="13"/>
      </c>
      <c r="DB14" s="110"/>
      <c r="DC14" s="111"/>
      <c r="DD14" s="111"/>
      <c r="DE14" s="111"/>
      <c r="DF14" s="111"/>
      <c r="DG14" s="155"/>
      <c r="DH14" s="167" t="str">
        <f t="shared" si="50"/>
        <v>F</v>
      </c>
      <c r="DI14" s="163">
        <f t="shared" si="14"/>
        <v>0.25</v>
      </c>
      <c r="DJ14" s="168">
        <f t="shared" si="15"/>
      </c>
      <c r="DK14" s="106">
        <f t="shared" si="51"/>
      </c>
      <c r="DL14" s="110"/>
      <c r="DM14" s="111"/>
      <c r="DN14" s="111"/>
      <c r="DO14" s="111"/>
      <c r="DP14" s="111"/>
      <c r="DQ14" s="155"/>
      <c r="DR14" s="160" t="str">
        <f t="shared" si="52"/>
        <v>F</v>
      </c>
      <c r="DS14" s="157">
        <f t="shared" si="53"/>
        <v>0.25</v>
      </c>
      <c r="DT14" s="12">
        <f t="shared" si="58"/>
      </c>
      <c r="DU14" s="110"/>
      <c r="DV14" s="111"/>
      <c r="DW14" s="111"/>
      <c r="DX14" s="111"/>
      <c r="DY14" s="111"/>
      <c r="DZ14" s="155"/>
      <c r="EA14" s="160" t="str">
        <f t="shared" si="16"/>
        <v>F</v>
      </c>
      <c r="EB14" s="157">
        <f t="shared" si="17"/>
        <v>0.5</v>
      </c>
      <c r="EC14" s="12">
        <f t="shared" si="18"/>
      </c>
      <c r="ED14" s="110"/>
      <c r="EE14" s="111"/>
      <c r="EF14" s="111"/>
      <c r="EG14" s="111"/>
      <c r="EH14" s="111"/>
      <c r="EI14" s="155"/>
      <c r="EJ14" s="167" t="str">
        <f t="shared" si="19"/>
        <v>F</v>
      </c>
      <c r="EK14" s="163">
        <f t="shared" si="20"/>
        <v>0.25</v>
      </c>
      <c r="EL14" s="168">
        <f t="shared" si="21"/>
      </c>
      <c r="EM14" s="106">
        <f t="shared" si="22"/>
      </c>
      <c r="EN14" s="110"/>
      <c r="EO14" s="111"/>
      <c r="EP14" s="111"/>
      <c r="EQ14" s="111"/>
      <c r="ER14" s="111"/>
      <c r="ES14" s="155"/>
      <c r="ET14" s="160" t="str">
        <f t="shared" si="23"/>
        <v>F</v>
      </c>
      <c r="EU14" s="157">
        <f t="shared" si="54"/>
        <v>0.25</v>
      </c>
      <c r="EV14" s="12">
        <f t="shared" si="59"/>
      </c>
      <c r="EW14" s="110"/>
      <c r="EX14" s="111"/>
      <c r="EY14" s="111"/>
      <c r="EZ14" s="111"/>
      <c r="FA14" s="111"/>
      <c r="FB14" s="155"/>
      <c r="FC14" s="160" t="str">
        <f t="shared" si="24"/>
        <v>F</v>
      </c>
      <c r="FD14" s="157">
        <f t="shared" si="25"/>
        <v>0.5</v>
      </c>
      <c r="FE14" s="12">
        <f t="shared" si="26"/>
      </c>
      <c r="FF14" s="110"/>
      <c r="FG14" s="111"/>
      <c r="FH14" s="111"/>
      <c r="FI14" s="111"/>
      <c r="FJ14" s="111"/>
      <c r="FK14" s="155"/>
      <c r="FL14" s="167" t="str">
        <f t="shared" si="27"/>
        <v>F</v>
      </c>
      <c r="FM14" s="163">
        <f t="shared" si="28"/>
        <v>0.25</v>
      </c>
      <c r="FN14" s="168">
        <f t="shared" si="29"/>
      </c>
      <c r="FO14" s="106">
        <f t="shared" si="30"/>
      </c>
    </row>
    <row r="15" spans="1:171" ht="13.5" thickBot="1">
      <c r="A15" s="102">
        <f>IF(Anwesenheit!A10&lt;&gt;"",Anwesenheit!A10,"")</f>
      </c>
      <c r="B15" s="103">
        <f>IF(Anwesenheit!B10&lt;&gt;"",Anwesenheit!B10,"")</f>
      </c>
      <c r="C15" s="79">
        <f>Gesamt!O11</f>
      </c>
      <c r="D15" s="110"/>
      <c r="E15" s="111"/>
      <c r="F15" s="111"/>
      <c r="G15" s="111"/>
      <c r="H15" s="111"/>
      <c r="I15" s="155"/>
      <c r="J15" s="158" t="str">
        <f t="shared" si="31"/>
        <v>F</v>
      </c>
      <c r="K15" s="157">
        <f t="shared" si="32"/>
        <v>0.25</v>
      </c>
      <c r="L15" s="12">
        <f t="shared" si="33"/>
      </c>
      <c r="M15" s="110"/>
      <c r="N15" s="111"/>
      <c r="O15" s="111"/>
      <c r="P15" s="111"/>
      <c r="Q15" s="111"/>
      <c r="R15" s="155"/>
      <c r="S15" s="158" t="str">
        <f t="shared" si="34"/>
        <v>F</v>
      </c>
      <c r="T15" s="157">
        <f t="shared" si="0"/>
        <v>0.5</v>
      </c>
      <c r="U15" s="12">
        <f t="shared" si="1"/>
      </c>
      <c r="V15" s="110"/>
      <c r="W15" s="111"/>
      <c r="X15" s="111"/>
      <c r="Y15" s="111"/>
      <c r="Z15" s="111"/>
      <c r="AA15" s="155"/>
      <c r="AB15" s="164" t="str">
        <f t="shared" si="35"/>
        <v>F</v>
      </c>
      <c r="AC15" s="163">
        <f t="shared" si="2"/>
        <v>0.25</v>
      </c>
      <c r="AD15" s="168">
        <f t="shared" si="3"/>
      </c>
      <c r="AE15" s="106">
        <f t="shared" si="36"/>
      </c>
      <c r="AF15" s="133"/>
      <c r="AG15" s="111"/>
      <c r="AH15" s="111"/>
      <c r="AI15" s="111"/>
      <c r="AJ15" s="111"/>
      <c r="AK15" s="155"/>
      <c r="AL15" s="158" t="str">
        <f t="shared" si="37"/>
        <v>F</v>
      </c>
      <c r="AM15" s="157">
        <f t="shared" si="38"/>
        <v>0.25</v>
      </c>
      <c r="AN15" s="12">
        <f t="shared" si="55"/>
      </c>
      <c r="AO15" s="110"/>
      <c r="AP15" s="111"/>
      <c r="AQ15" s="111"/>
      <c r="AR15" s="111"/>
      <c r="AS15" s="111"/>
      <c r="AT15" s="155"/>
      <c r="AU15" s="158" t="str">
        <f t="shared" si="39"/>
        <v>F</v>
      </c>
      <c r="AV15" s="157">
        <f t="shared" si="4"/>
        <v>0.5</v>
      </c>
      <c r="AW15" s="12">
        <f t="shared" si="5"/>
      </c>
      <c r="AX15" s="110"/>
      <c r="AY15" s="111"/>
      <c r="AZ15" s="111"/>
      <c r="BA15" s="111"/>
      <c r="BB15" s="111"/>
      <c r="BC15" s="155"/>
      <c r="BD15" s="164" t="str">
        <f t="shared" si="40"/>
        <v>F</v>
      </c>
      <c r="BE15" s="163">
        <f t="shared" si="6"/>
        <v>0.25</v>
      </c>
      <c r="BF15" s="168">
        <f t="shared" si="7"/>
      </c>
      <c r="BG15" s="106">
        <f t="shared" si="41"/>
      </c>
      <c r="BH15" s="110"/>
      <c r="BI15" s="111"/>
      <c r="BJ15" s="111"/>
      <c r="BK15" s="111"/>
      <c r="BL15" s="111"/>
      <c r="BM15" s="155"/>
      <c r="BN15" s="160" t="str">
        <f t="shared" si="42"/>
        <v>F</v>
      </c>
      <c r="BO15" s="157">
        <f t="shared" si="43"/>
        <v>0.25</v>
      </c>
      <c r="BP15" s="12">
        <f t="shared" si="56"/>
      </c>
      <c r="BQ15" s="110"/>
      <c r="BR15" s="111"/>
      <c r="BS15" s="111"/>
      <c r="BT15" s="111"/>
      <c r="BU15" s="111"/>
      <c r="BV15" s="155"/>
      <c r="BW15" s="160" t="str">
        <f t="shared" si="44"/>
        <v>F</v>
      </c>
      <c r="BX15" s="157">
        <f t="shared" si="8"/>
        <v>0.5</v>
      </c>
      <c r="BY15" s="12">
        <f t="shared" si="9"/>
      </c>
      <c r="BZ15" s="110"/>
      <c r="CA15" s="111"/>
      <c r="CB15" s="111"/>
      <c r="CC15" s="111"/>
      <c r="CD15" s="111"/>
      <c r="CE15" s="155"/>
      <c r="CF15" s="167" t="str">
        <f t="shared" si="45"/>
        <v>F</v>
      </c>
      <c r="CG15" s="163">
        <f t="shared" si="10"/>
        <v>0.25</v>
      </c>
      <c r="CH15" s="168">
        <f t="shared" si="11"/>
      </c>
      <c r="CI15" s="106">
        <f t="shared" si="46"/>
      </c>
      <c r="CJ15" s="110"/>
      <c r="CK15" s="111"/>
      <c r="CL15" s="111"/>
      <c r="CM15" s="111"/>
      <c r="CN15" s="111"/>
      <c r="CO15" s="155"/>
      <c r="CP15" s="160" t="str">
        <f t="shared" si="47"/>
        <v>F</v>
      </c>
      <c r="CQ15" s="157">
        <f t="shared" si="48"/>
        <v>0.25</v>
      </c>
      <c r="CR15" s="12">
        <f t="shared" si="57"/>
      </c>
      <c r="CS15" s="110"/>
      <c r="CT15" s="111"/>
      <c r="CU15" s="111"/>
      <c r="CV15" s="111"/>
      <c r="CW15" s="111"/>
      <c r="CX15" s="155"/>
      <c r="CY15" s="160" t="str">
        <f t="shared" si="49"/>
        <v>F</v>
      </c>
      <c r="CZ15" s="157">
        <f t="shared" si="12"/>
        <v>0.5</v>
      </c>
      <c r="DA15" s="12">
        <f t="shared" si="13"/>
      </c>
      <c r="DB15" s="110"/>
      <c r="DC15" s="111"/>
      <c r="DD15" s="111"/>
      <c r="DE15" s="111"/>
      <c r="DF15" s="111"/>
      <c r="DG15" s="155"/>
      <c r="DH15" s="167" t="str">
        <f t="shared" si="50"/>
        <v>F</v>
      </c>
      <c r="DI15" s="163">
        <f t="shared" si="14"/>
        <v>0.25</v>
      </c>
      <c r="DJ15" s="168">
        <f t="shared" si="15"/>
      </c>
      <c r="DK15" s="106">
        <f t="shared" si="51"/>
      </c>
      <c r="DL15" s="110"/>
      <c r="DM15" s="111"/>
      <c r="DN15" s="111"/>
      <c r="DO15" s="111"/>
      <c r="DP15" s="111"/>
      <c r="DQ15" s="155"/>
      <c r="DR15" s="160" t="str">
        <f t="shared" si="52"/>
        <v>F</v>
      </c>
      <c r="DS15" s="157">
        <f t="shared" si="53"/>
        <v>0.25</v>
      </c>
      <c r="DT15" s="12">
        <f t="shared" si="58"/>
      </c>
      <c r="DU15" s="110"/>
      <c r="DV15" s="111"/>
      <c r="DW15" s="111"/>
      <c r="DX15" s="111"/>
      <c r="DY15" s="111"/>
      <c r="DZ15" s="155"/>
      <c r="EA15" s="160" t="str">
        <f t="shared" si="16"/>
        <v>F</v>
      </c>
      <c r="EB15" s="157">
        <f t="shared" si="17"/>
        <v>0.5</v>
      </c>
      <c r="EC15" s="12">
        <f t="shared" si="18"/>
      </c>
      <c r="ED15" s="110"/>
      <c r="EE15" s="111"/>
      <c r="EF15" s="111"/>
      <c r="EG15" s="111"/>
      <c r="EH15" s="111"/>
      <c r="EI15" s="155"/>
      <c r="EJ15" s="167" t="str">
        <f t="shared" si="19"/>
        <v>F</v>
      </c>
      <c r="EK15" s="163">
        <f t="shared" si="20"/>
        <v>0.25</v>
      </c>
      <c r="EL15" s="168">
        <f t="shared" si="21"/>
      </c>
      <c r="EM15" s="106">
        <f t="shared" si="22"/>
      </c>
      <c r="EN15" s="110"/>
      <c r="EO15" s="111"/>
      <c r="EP15" s="111"/>
      <c r="EQ15" s="111"/>
      <c r="ER15" s="111"/>
      <c r="ES15" s="155"/>
      <c r="ET15" s="160" t="str">
        <f t="shared" si="23"/>
        <v>F</v>
      </c>
      <c r="EU15" s="157">
        <f t="shared" si="54"/>
        <v>0.25</v>
      </c>
      <c r="EV15" s="12">
        <f t="shared" si="59"/>
      </c>
      <c r="EW15" s="110"/>
      <c r="EX15" s="111"/>
      <c r="EY15" s="111"/>
      <c r="EZ15" s="111"/>
      <c r="FA15" s="111"/>
      <c r="FB15" s="155"/>
      <c r="FC15" s="160" t="str">
        <f t="shared" si="24"/>
        <v>F</v>
      </c>
      <c r="FD15" s="157">
        <f t="shared" si="25"/>
        <v>0.5</v>
      </c>
      <c r="FE15" s="12">
        <f t="shared" si="26"/>
      </c>
      <c r="FF15" s="110"/>
      <c r="FG15" s="111"/>
      <c r="FH15" s="111"/>
      <c r="FI15" s="111"/>
      <c r="FJ15" s="111"/>
      <c r="FK15" s="155"/>
      <c r="FL15" s="167" t="str">
        <f t="shared" si="27"/>
        <v>F</v>
      </c>
      <c r="FM15" s="163">
        <f t="shared" si="28"/>
        <v>0.25</v>
      </c>
      <c r="FN15" s="168">
        <f t="shared" si="29"/>
      </c>
      <c r="FO15" s="106">
        <f t="shared" si="30"/>
      </c>
    </row>
    <row r="16" spans="1:171" ht="13.5" thickBot="1">
      <c r="A16" s="102">
        <f>IF(Anwesenheit!A11&lt;&gt;"",Anwesenheit!A11,"")</f>
      </c>
      <c r="B16" s="103">
        <f>IF(Anwesenheit!B11&lt;&gt;"",Anwesenheit!B11,"")</f>
      </c>
      <c r="C16" s="79">
        <f>Gesamt!O12</f>
      </c>
      <c r="D16" s="110"/>
      <c r="E16" s="111"/>
      <c r="F16" s="111"/>
      <c r="G16" s="111"/>
      <c r="H16" s="111"/>
      <c r="I16" s="155"/>
      <c r="J16" s="158" t="str">
        <f t="shared" si="31"/>
        <v>F</v>
      </c>
      <c r="K16" s="157">
        <f t="shared" si="32"/>
        <v>0.25</v>
      </c>
      <c r="L16" s="12">
        <f t="shared" si="33"/>
      </c>
      <c r="M16" s="110"/>
      <c r="N16" s="111"/>
      <c r="O16" s="111"/>
      <c r="P16" s="111"/>
      <c r="Q16" s="111"/>
      <c r="R16" s="155"/>
      <c r="S16" s="158" t="str">
        <f t="shared" si="34"/>
        <v>F</v>
      </c>
      <c r="T16" s="157">
        <f t="shared" si="0"/>
        <v>0.5</v>
      </c>
      <c r="U16" s="12">
        <f t="shared" si="1"/>
      </c>
      <c r="V16" s="110"/>
      <c r="W16" s="111"/>
      <c r="X16" s="111"/>
      <c r="Y16" s="111"/>
      <c r="Z16" s="111"/>
      <c r="AA16" s="155"/>
      <c r="AB16" s="164" t="str">
        <f t="shared" si="35"/>
        <v>F</v>
      </c>
      <c r="AC16" s="163">
        <f t="shared" si="2"/>
        <v>0.25</v>
      </c>
      <c r="AD16" s="168">
        <f t="shared" si="3"/>
      </c>
      <c r="AE16" s="106">
        <f t="shared" si="36"/>
      </c>
      <c r="AF16" s="133"/>
      <c r="AG16" s="111"/>
      <c r="AH16" s="111"/>
      <c r="AI16" s="111"/>
      <c r="AJ16" s="111"/>
      <c r="AK16" s="155"/>
      <c r="AL16" s="158" t="str">
        <f t="shared" si="37"/>
        <v>F</v>
      </c>
      <c r="AM16" s="157">
        <f t="shared" si="38"/>
        <v>0.25</v>
      </c>
      <c r="AN16" s="12">
        <f t="shared" si="55"/>
      </c>
      <c r="AO16" s="110"/>
      <c r="AP16" s="111"/>
      <c r="AQ16" s="111"/>
      <c r="AR16" s="111"/>
      <c r="AS16" s="111"/>
      <c r="AT16" s="155"/>
      <c r="AU16" s="158" t="str">
        <f t="shared" si="39"/>
        <v>F</v>
      </c>
      <c r="AV16" s="157">
        <f t="shared" si="4"/>
        <v>0.5</v>
      </c>
      <c r="AW16" s="12">
        <f t="shared" si="5"/>
      </c>
      <c r="AX16" s="110"/>
      <c r="AY16" s="111"/>
      <c r="AZ16" s="111"/>
      <c r="BA16" s="111"/>
      <c r="BB16" s="111"/>
      <c r="BC16" s="155"/>
      <c r="BD16" s="164" t="str">
        <f t="shared" si="40"/>
        <v>F</v>
      </c>
      <c r="BE16" s="163">
        <f t="shared" si="6"/>
        <v>0.25</v>
      </c>
      <c r="BF16" s="168">
        <f t="shared" si="7"/>
      </c>
      <c r="BG16" s="106">
        <f t="shared" si="41"/>
      </c>
      <c r="BH16" s="110"/>
      <c r="BI16" s="111"/>
      <c r="BJ16" s="111"/>
      <c r="BK16" s="111"/>
      <c r="BL16" s="111"/>
      <c r="BM16" s="155"/>
      <c r="BN16" s="160" t="str">
        <f t="shared" si="42"/>
        <v>F</v>
      </c>
      <c r="BO16" s="157">
        <f t="shared" si="43"/>
        <v>0.25</v>
      </c>
      <c r="BP16" s="12">
        <f t="shared" si="56"/>
      </c>
      <c r="BQ16" s="110"/>
      <c r="BR16" s="111"/>
      <c r="BS16" s="111"/>
      <c r="BT16" s="111"/>
      <c r="BU16" s="111"/>
      <c r="BV16" s="155"/>
      <c r="BW16" s="160" t="str">
        <f t="shared" si="44"/>
        <v>F</v>
      </c>
      <c r="BX16" s="157">
        <f t="shared" si="8"/>
        <v>0.5</v>
      </c>
      <c r="BY16" s="12">
        <f t="shared" si="9"/>
      </c>
      <c r="BZ16" s="110"/>
      <c r="CA16" s="111"/>
      <c r="CB16" s="111"/>
      <c r="CC16" s="111"/>
      <c r="CD16" s="111"/>
      <c r="CE16" s="155"/>
      <c r="CF16" s="167" t="str">
        <f t="shared" si="45"/>
        <v>F</v>
      </c>
      <c r="CG16" s="163">
        <f t="shared" si="10"/>
        <v>0.25</v>
      </c>
      <c r="CH16" s="168">
        <f t="shared" si="11"/>
      </c>
      <c r="CI16" s="106">
        <f t="shared" si="46"/>
      </c>
      <c r="CJ16" s="110"/>
      <c r="CK16" s="111"/>
      <c r="CL16" s="111"/>
      <c r="CM16" s="111"/>
      <c r="CN16" s="111"/>
      <c r="CO16" s="155"/>
      <c r="CP16" s="160" t="str">
        <f t="shared" si="47"/>
        <v>F</v>
      </c>
      <c r="CQ16" s="157">
        <f t="shared" si="48"/>
        <v>0.25</v>
      </c>
      <c r="CR16" s="12">
        <f t="shared" si="57"/>
      </c>
      <c r="CS16" s="110"/>
      <c r="CT16" s="111"/>
      <c r="CU16" s="111"/>
      <c r="CV16" s="111"/>
      <c r="CW16" s="111"/>
      <c r="CX16" s="155"/>
      <c r="CY16" s="160" t="str">
        <f t="shared" si="49"/>
        <v>F</v>
      </c>
      <c r="CZ16" s="157">
        <f t="shared" si="12"/>
        <v>0.5</v>
      </c>
      <c r="DA16" s="12">
        <f t="shared" si="13"/>
      </c>
      <c r="DB16" s="110"/>
      <c r="DC16" s="111"/>
      <c r="DD16" s="111"/>
      <c r="DE16" s="111"/>
      <c r="DF16" s="111"/>
      <c r="DG16" s="155"/>
      <c r="DH16" s="167" t="str">
        <f t="shared" si="50"/>
        <v>F</v>
      </c>
      <c r="DI16" s="163">
        <f t="shared" si="14"/>
        <v>0.25</v>
      </c>
      <c r="DJ16" s="168">
        <f t="shared" si="15"/>
      </c>
      <c r="DK16" s="106">
        <f t="shared" si="51"/>
      </c>
      <c r="DL16" s="110"/>
      <c r="DM16" s="111"/>
      <c r="DN16" s="111"/>
      <c r="DO16" s="111"/>
      <c r="DP16" s="111"/>
      <c r="DQ16" s="155"/>
      <c r="DR16" s="160" t="str">
        <f t="shared" si="52"/>
        <v>F</v>
      </c>
      <c r="DS16" s="157">
        <f t="shared" si="53"/>
        <v>0.25</v>
      </c>
      <c r="DT16" s="12">
        <f t="shared" si="58"/>
      </c>
      <c r="DU16" s="110"/>
      <c r="DV16" s="111"/>
      <c r="DW16" s="111"/>
      <c r="DX16" s="111"/>
      <c r="DY16" s="111"/>
      <c r="DZ16" s="155"/>
      <c r="EA16" s="160" t="str">
        <f t="shared" si="16"/>
        <v>F</v>
      </c>
      <c r="EB16" s="157">
        <f t="shared" si="17"/>
        <v>0.5</v>
      </c>
      <c r="EC16" s="12">
        <f t="shared" si="18"/>
      </c>
      <c r="ED16" s="110"/>
      <c r="EE16" s="111"/>
      <c r="EF16" s="111"/>
      <c r="EG16" s="111"/>
      <c r="EH16" s="111"/>
      <c r="EI16" s="155"/>
      <c r="EJ16" s="167" t="str">
        <f t="shared" si="19"/>
        <v>F</v>
      </c>
      <c r="EK16" s="163">
        <f t="shared" si="20"/>
        <v>0.25</v>
      </c>
      <c r="EL16" s="168">
        <f t="shared" si="21"/>
      </c>
      <c r="EM16" s="106">
        <f t="shared" si="22"/>
      </c>
      <c r="EN16" s="110"/>
      <c r="EO16" s="111"/>
      <c r="EP16" s="111"/>
      <c r="EQ16" s="111"/>
      <c r="ER16" s="111"/>
      <c r="ES16" s="155"/>
      <c r="ET16" s="160" t="str">
        <f t="shared" si="23"/>
        <v>F</v>
      </c>
      <c r="EU16" s="157">
        <f t="shared" si="54"/>
        <v>0.25</v>
      </c>
      <c r="EV16" s="12">
        <f t="shared" si="59"/>
      </c>
      <c r="EW16" s="110"/>
      <c r="EX16" s="111"/>
      <c r="EY16" s="111"/>
      <c r="EZ16" s="111"/>
      <c r="FA16" s="111"/>
      <c r="FB16" s="155"/>
      <c r="FC16" s="160" t="str">
        <f t="shared" si="24"/>
        <v>F</v>
      </c>
      <c r="FD16" s="157">
        <f t="shared" si="25"/>
        <v>0.5</v>
      </c>
      <c r="FE16" s="12">
        <f t="shared" si="26"/>
      </c>
      <c r="FF16" s="110"/>
      <c r="FG16" s="111"/>
      <c r="FH16" s="111"/>
      <c r="FI16" s="111"/>
      <c r="FJ16" s="111"/>
      <c r="FK16" s="155"/>
      <c r="FL16" s="167" t="str">
        <f t="shared" si="27"/>
        <v>F</v>
      </c>
      <c r="FM16" s="163">
        <f t="shared" si="28"/>
        <v>0.25</v>
      </c>
      <c r="FN16" s="168">
        <f t="shared" si="29"/>
      </c>
      <c r="FO16" s="106">
        <f t="shared" si="30"/>
      </c>
    </row>
    <row r="17" spans="1:171" ht="13.5" thickBot="1">
      <c r="A17" s="102">
        <f>IF(Anwesenheit!A12&lt;&gt;"",Anwesenheit!A12,"")</f>
      </c>
      <c r="B17" s="103">
        <f>IF(Anwesenheit!B12&lt;&gt;"",Anwesenheit!B12,"")</f>
      </c>
      <c r="C17" s="79">
        <f>Gesamt!O13</f>
      </c>
      <c r="D17" s="110"/>
      <c r="E17" s="111"/>
      <c r="F17" s="111"/>
      <c r="G17" s="111"/>
      <c r="H17" s="111"/>
      <c r="I17" s="155"/>
      <c r="J17" s="158" t="str">
        <f t="shared" si="31"/>
        <v>F</v>
      </c>
      <c r="K17" s="157">
        <f t="shared" si="32"/>
        <v>0.25</v>
      </c>
      <c r="L17" s="12">
        <f t="shared" si="33"/>
      </c>
      <c r="M17" s="110"/>
      <c r="N17" s="111"/>
      <c r="O17" s="111"/>
      <c r="P17" s="111"/>
      <c r="Q17" s="111"/>
      <c r="R17" s="155"/>
      <c r="S17" s="158" t="str">
        <f t="shared" si="34"/>
        <v>F</v>
      </c>
      <c r="T17" s="157">
        <f t="shared" si="0"/>
        <v>0.5</v>
      </c>
      <c r="U17" s="12">
        <f t="shared" si="1"/>
      </c>
      <c r="V17" s="110"/>
      <c r="W17" s="111"/>
      <c r="X17" s="111"/>
      <c r="Y17" s="111"/>
      <c r="Z17" s="111"/>
      <c r="AA17" s="155"/>
      <c r="AB17" s="164" t="str">
        <f t="shared" si="35"/>
        <v>F</v>
      </c>
      <c r="AC17" s="163">
        <f t="shared" si="2"/>
        <v>0.25</v>
      </c>
      <c r="AD17" s="168">
        <f t="shared" si="3"/>
      </c>
      <c r="AE17" s="106">
        <f t="shared" si="36"/>
      </c>
      <c r="AF17" s="133"/>
      <c r="AG17" s="111"/>
      <c r="AH17" s="111"/>
      <c r="AI17" s="111"/>
      <c r="AJ17" s="111"/>
      <c r="AK17" s="155"/>
      <c r="AL17" s="158" t="str">
        <f t="shared" si="37"/>
        <v>F</v>
      </c>
      <c r="AM17" s="157">
        <f t="shared" si="38"/>
        <v>0.25</v>
      </c>
      <c r="AN17" s="12">
        <f t="shared" si="55"/>
      </c>
      <c r="AO17" s="110"/>
      <c r="AP17" s="111"/>
      <c r="AQ17" s="111"/>
      <c r="AR17" s="111"/>
      <c r="AS17" s="111"/>
      <c r="AT17" s="155"/>
      <c r="AU17" s="158" t="str">
        <f t="shared" si="39"/>
        <v>F</v>
      </c>
      <c r="AV17" s="157">
        <f t="shared" si="4"/>
        <v>0.5</v>
      </c>
      <c r="AW17" s="12">
        <f t="shared" si="5"/>
      </c>
      <c r="AX17" s="110"/>
      <c r="AY17" s="111"/>
      <c r="AZ17" s="111"/>
      <c r="BA17" s="111"/>
      <c r="BB17" s="111"/>
      <c r="BC17" s="155"/>
      <c r="BD17" s="164" t="str">
        <f t="shared" si="40"/>
        <v>F</v>
      </c>
      <c r="BE17" s="163">
        <f t="shared" si="6"/>
        <v>0.25</v>
      </c>
      <c r="BF17" s="168">
        <f t="shared" si="7"/>
      </c>
      <c r="BG17" s="106">
        <f t="shared" si="41"/>
      </c>
      <c r="BH17" s="110"/>
      <c r="BI17" s="111"/>
      <c r="BJ17" s="111"/>
      <c r="BK17" s="111"/>
      <c r="BL17" s="111"/>
      <c r="BM17" s="155"/>
      <c r="BN17" s="160" t="str">
        <f t="shared" si="42"/>
        <v>F</v>
      </c>
      <c r="BO17" s="157">
        <f t="shared" si="43"/>
        <v>0.25</v>
      </c>
      <c r="BP17" s="12">
        <f t="shared" si="56"/>
      </c>
      <c r="BQ17" s="110"/>
      <c r="BR17" s="111"/>
      <c r="BS17" s="111"/>
      <c r="BT17" s="111"/>
      <c r="BU17" s="111"/>
      <c r="BV17" s="155"/>
      <c r="BW17" s="160" t="str">
        <f t="shared" si="44"/>
        <v>F</v>
      </c>
      <c r="BX17" s="157">
        <f t="shared" si="8"/>
        <v>0.5</v>
      </c>
      <c r="BY17" s="12">
        <f t="shared" si="9"/>
      </c>
      <c r="BZ17" s="110"/>
      <c r="CA17" s="111"/>
      <c r="CB17" s="111"/>
      <c r="CC17" s="111"/>
      <c r="CD17" s="111"/>
      <c r="CE17" s="155"/>
      <c r="CF17" s="167" t="str">
        <f t="shared" si="45"/>
        <v>F</v>
      </c>
      <c r="CG17" s="163">
        <f t="shared" si="10"/>
        <v>0.25</v>
      </c>
      <c r="CH17" s="168">
        <f t="shared" si="11"/>
      </c>
      <c r="CI17" s="106">
        <f t="shared" si="46"/>
      </c>
      <c r="CJ17" s="110"/>
      <c r="CK17" s="111"/>
      <c r="CL17" s="111"/>
      <c r="CM17" s="111"/>
      <c r="CN17" s="111"/>
      <c r="CO17" s="155"/>
      <c r="CP17" s="160" t="str">
        <f t="shared" si="47"/>
        <v>F</v>
      </c>
      <c r="CQ17" s="157">
        <f t="shared" si="48"/>
        <v>0.25</v>
      </c>
      <c r="CR17" s="12">
        <f t="shared" si="57"/>
      </c>
      <c r="CS17" s="110"/>
      <c r="CT17" s="111"/>
      <c r="CU17" s="111"/>
      <c r="CV17" s="111"/>
      <c r="CW17" s="111"/>
      <c r="CX17" s="155"/>
      <c r="CY17" s="160" t="str">
        <f t="shared" si="49"/>
        <v>F</v>
      </c>
      <c r="CZ17" s="157">
        <f t="shared" si="12"/>
        <v>0.5</v>
      </c>
      <c r="DA17" s="12">
        <f t="shared" si="13"/>
      </c>
      <c r="DB17" s="110"/>
      <c r="DC17" s="111"/>
      <c r="DD17" s="111"/>
      <c r="DE17" s="111"/>
      <c r="DF17" s="111"/>
      <c r="DG17" s="155"/>
      <c r="DH17" s="167" t="str">
        <f t="shared" si="50"/>
        <v>F</v>
      </c>
      <c r="DI17" s="163">
        <f t="shared" si="14"/>
        <v>0.25</v>
      </c>
      <c r="DJ17" s="168">
        <f t="shared" si="15"/>
      </c>
      <c r="DK17" s="106">
        <f t="shared" si="51"/>
      </c>
      <c r="DL17" s="110"/>
      <c r="DM17" s="111"/>
      <c r="DN17" s="111"/>
      <c r="DO17" s="111"/>
      <c r="DP17" s="111"/>
      <c r="DQ17" s="155"/>
      <c r="DR17" s="160" t="str">
        <f t="shared" si="52"/>
        <v>F</v>
      </c>
      <c r="DS17" s="157">
        <f t="shared" si="53"/>
        <v>0.25</v>
      </c>
      <c r="DT17" s="12">
        <f t="shared" si="58"/>
      </c>
      <c r="DU17" s="110"/>
      <c r="DV17" s="111"/>
      <c r="DW17" s="111"/>
      <c r="DX17" s="111"/>
      <c r="DY17" s="111"/>
      <c r="DZ17" s="155"/>
      <c r="EA17" s="160" t="str">
        <f t="shared" si="16"/>
        <v>F</v>
      </c>
      <c r="EB17" s="157">
        <f t="shared" si="17"/>
        <v>0.5</v>
      </c>
      <c r="EC17" s="12">
        <f t="shared" si="18"/>
      </c>
      <c r="ED17" s="110"/>
      <c r="EE17" s="111"/>
      <c r="EF17" s="111"/>
      <c r="EG17" s="111"/>
      <c r="EH17" s="111"/>
      <c r="EI17" s="155"/>
      <c r="EJ17" s="167" t="str">
        <f t="shared" si="19"/>
        <v>F</v>
      </c>
      <c r="EK17" s="163">
        <f t="shared" si="20"/>
        <v>0.25</v>
      </c>
      <c r="EL17" s="168">
        <f t="shared" si="21"/>
      </c>
      <c r="EM17" s="106">
        <f t="shared" si="22"/>
      </c>
      <c r="EN17" s="110"/>
      <c r="EO17" s="111"/>
      <c r="EP17" s="111"/>
      <c r="EQ17" s="111"/>
      <c r="ER17" s="111"/>
      <c r="ES17" s="155"/>
      <c r="ET17" s="160" t="str">
        <f t="shared" si="23"/>
        <v>F</v>
      </c>
      <c r="EU17" s="157">
        <f t="shared" si="54"/>
        <v>0.25</v>
      </c>
      <c r="EV17" s="12">
        <f t="shared" si="59"/>
      </c>
      <c r="EW17" s="110"/>
      <c r="EX17" s="111"/>
      <c r="EY17" s="111"/>
      <c r="EZ17" s="111"/>
      <c r="FA17" s="111"/>
      <c r="FB17" s="155"/>
      <c r="FC17" s="160" t="str">
        <f t="shared" si="24"/>
        <v>F</v>
      </c>
      <c r="FD17" s="157">
        <f t="shared" si="25"/>
        <v>0.5</v>
      </c>
      <c r="FE17" s="12">
        <f t="shared" si="26"/>
      </c>
      <c r="FF17" s="110"/>
      <c r="FG17" s="111"/>
      <c r="FH17" s="111"/>
      <c r="FI17" s="111"/>
      <c r="FJ17" s="111"/>
      <c r="FK17" s="155"/>
      <c r="FL17" s="167" t="str">
        <f t="shared" si="27"/>
        <v>F</v>
      </c>
      <c r="FM17" s="163">
        <f t="shared" si="28"/>
        <v>0.25</v>
      </c>
      <c r="FN17" s="168">
        <f t="shared" si="29"/>
      </c>
      <c r="FO17" s="106">
        <f t="shared" si="30"/>
      </c>
    </row>
    <row r="18" spans="1:171" ht="13.5" thickBot="1">
      <c r="A18" s="102">
        <f>IF(Anwesenheit!A13&lt;&gt;"",Anwesenheit!A13,"")</f>
      </c>
      <c r="B18" s="103">
        <f>IF(Anwesenheit!B13&lt;&gt;"",Anwesenheit!B13,"")</f>
      </c>
      <c r="C18" s="79">
        <f>Gesamt!O14</f>
      </c>
      <c r="D18" s="110"/>
      <c r="E18" s="111"/>
      <c r="F18" s="111"/>
      <c r="G18" s="111"/>
      <c r="H18" s="111"/>
      <c r="I18" s="155"/>
      <c r="J18" s="158" t="str">
        <f t="shared" si="31"/>
        <v>F</v>
      </c>
      <c r="K18" s="157">
        <f t="shared" si="32"/>
        <v>0.25</v>
      </c>
      <c r="L18" s="12">
        <f t="shared" si="33"/>
      </c>
      <c r="M18" s="110"/>
      <c r="N18" s="111"/>
      <c r="O18" s="111"/>
      <c r="P18" s="111"/>
      <c r="Q18" s="111"/>
      <c r="R18" s="155"/>
      <c r="S18" s="158" t="str">
        <f t="shared" si="34"/>
        <v>F</v>
      </c>
      <c r="T18" s="157">
        <f t="shared" si="0"/>
        <v>0.5</v>
      </c>
      <c r="U18" s="12">
        <f t="shared" si="1"/>
      </c>
      <c r="V18" s="110"/>
      <c r="W18" s="111"/>
      <c r="X18" s="111"/>
      <c r="Y18" s="111"/>
      <c r="Z18" s="111"/>
      <c r="AA18" s="155"/>
      <c r="AB18" s="164" t="str">
        <f t="shared" si="35"/>
        <v>F</v>
      </c>
      <c r="AC18" s="163">
        <f t="shared" si="2"/>
        <v>0.25</v>
      </c>
      <c r="AD18" s="168">
        <f t="shared" si="3"/>
      </c>
      <c r="AE18" s="106">
        <f t="shared" si="36"/>
      </c>
      <c r="AF18" s="133"/>
      <c r="AG18" s="111"/>
      <c r="AH18" s="111"/>
      <c r="AI18" s="111"/>
      <c r="AJ18" s="111"/>
      <c r="AK18" s="155"/>
      <c r="AL18" s="158" t="str">
        <f t="shared" si="37"/>
        <v>F</v>
      </c>
      <c r="AM18" s="157">
        <f t="shared" si="38"/>
        <v>0.25</v>
      </c>
      <c r="AN18" s="12">
        <f t="shared" si="55"/>
      </c>
      <c r="AO18" s="110"/>
      <c r="AP18" s="111"/>
      <c r="AQ18" s="111"/>
      <c r="AR18" s="111"/>
      <c r="AS18" s="111"/>
      <c r="AT18" s="155"/>
      <c r="AU18" s="158" t="str">
        <f t="shared" si="39"/>
        <v>F</v>
      </c>
      <c r="AV18" s="157">
        <f t="shared" si="4"/>
        <v>0.5</v>
      </c>
      <c r="AW18" s="12">
        <f t="shared" si="5"/>
      </c>
      <c r="AX18" s="110"/>
      <c r="AY18" s="111"/>
      <c r="AZ18" s="111"/>
      <c r="BA18" s="111"/>
      <c r="BB18" s="111"/>
      <c r="BC18" s="155"/>
      <c r="BD18" s="164" t="str">
        <f t="shared" si="40"/>
        <v>F</v>
      </c>
      <c r="BE18" s="163">
        <f t="shared" si="6"/>
        <v>0.25</v>
      </c>
      <c r="BF18" s="168">
        <f t="shared" si="7"/>
      </c>
      <c r="BG18" s="106">
        <f t="shared" si="41"/>
      </c>
      <c r="BH18" s="110"/>
      <c r="BI18" s="111"/>
      <c r="BJ18" s="111"/>
      <c r="BK18" s="111"/>
      <c r="BL18" s="111"/>
      <c r="BM18" s="155"/>
      <c r="BN18" s="160" t="str">
        <f t="shared" si="42"/>
        <v>F</v>
      </c>
      <c r="BO18" s="157">
        <f t="shared" si="43"/>
        <v>0.25</v>
      </c>
      <c r="BP18" s="12">
        <f t="shared" si="56"/>
      </c>
      <c r="BQ18" s="110"/>
      <c r="BR18" s="111"/>
      <c r="BS18" s="111"/>
      <c r="BT18" s="111"/>
      <c r="BU18" s="111"/>
      <c r="BV18" s="155"/>
      <c r="BW18" s="160" t="str">
        <f t="shared" si="44"/>
        <v>F</v>
      </c>
      <c r="BX18" s="157">
        <f t="shared" si="8"/>
        <v>0.5</v>
      </c>
      <c r="BY18" s="12">
        <f t="shared" si="9"/>
      </c>
      <c r="BZ18" s="110"/>
      <c r="CA18" s="111"/>
      <c r="CB18" s="111"/>
      <c r="CC18" s="111"/>
      <c r="CD18" s="111"/>
      <c r="CE18" s="155"/>
      <c r="CF18" s="167" t="str">
        <f t="shared" si="45"/>
        <v>F</v>
      </c>
      <c r="CG18" s="163">
        <f t="shared" si="10"/>
        <v>0.25</v>
      </c>
      <c r="CH18" s="168">
        <f t="shared" si="11"/>
      </c>
      <c r="CI18" s="106">
        <f t="shared" si="46"/>
      </c>
      <c r="CJ18" s="110"/>
      <c r="CK18" s="111"/>
      <c r="CL18" s="111"/>
      <c r="CM18" s="111"/>
      <c r="CN18" s="111"/>
      <c r="CO18" s="155"/>
      <c r="CP18" s="160" t="str">
        <f t="shared" si="47"/>
        <v>F</v>
      </c>
      <c r="CQ18" s="157">
        <f t="shared" si="48"/>
        <v>0.25</v>
      </c>
      <c r="CR18" s="12">
        <f t="shared" si="57"/>
      </c>
      <c r="CS18" s="110"/>
      <c r="CT18" s="111"/>
      <c r="CU18" s="111"/>
      <c r="CV18" s="111"/>
      <c r="CW18" s="111"/>
      <c r="CX18" s="155"/>
      <c r="CY18" s="160" t="str">
        <f t="shared" si="49"/>
        <v>F</v>
      </c>
      <c r="CZ18" s="157">
        <f t="shared" si="12"/>
        <v>0.5</v>
      </c>
      <c r="DA18" s="12">
        <f t="shared" si="13"/>
      </c>
      <c r="DB18" s="110"/>
      <c r="DC18" s="111"/>
      <c r="DD18" s="111"/>
      <c r="DE18" s="111"/>
      <c r="DF18" s="111"/>
      <c r="DG18" s="155"/>
      <c r="DH18" s="167" t="str">
        <f t="shared" si="50"/>
        <v>F</v>
      </c>
      <c r="DI18" s="163">
        <f t="shared" si="14"/>
        <v>0.25</v>
      </c>
      <c r="DJ18" s="168">
        <f t="shared" si="15"/>
      </c>
      <c r="DK18" s="106">
        <f t="shared" si="51"/>
      </c>
      <c r="DL18" s="110"/>
      <c r="DM18" s="111"/>
      <c r="DN18" s="111"/>
      <c r="DO18" s="111"/>
      <c r="DP18" s="111"/>
      <c r="DQ18" s="155"/>
      <c r="DR18" s="160" t="str">
        <f t="shared" si="52"/>
        <v>F</v>
      </c>
      <c r="DS18" s="157">
        <f t="shared" si="53"/>
        <v>0.25</v>
      </c>
      <c r="DT18" s="12">
        <f t="shared" si="58"/>
      </c>
      <c r="DU18" s="110"/>
      <c r="DV18" s="111"/>
      <c r="DW18" s="111"/>
      <c r="DX18" s="111"/>
      <c r="DY18" s="111"/>
      <c r="DZ18" s="155"/>
      <c r="EA18" s="160" t="str">
        <f t="shared" si="16"/>
        <v>F</v>
      </c>
      <c r="EB18" s="157">
        <f t="shared" si="17"/>
        <v>0.5</v>
      </c>
      <c r="EC18" s="12">
        <f t="shared" si="18"/>
      </c>
      <c r="ED18" s="110"/>
      <c r="EE18" s="111"/>
      <c r="EF18" s="111"/>
      <c r="EG18" s="111"/>
      <c r="EH18" s="111"/>
      <c r="EI18" s="155"/>
      <c r="EJ18" s="167" t="str">
        <f t="shared" si="19"/>
        <v>F</v>
      </c>
      <c r="EK18" s="163">
        <f t="shared" si="20"/>
        <v>0.25</v>
      </c>
      <c r="EL18" s="168">
        <f t="shared" si="21"/>
      </c>
      <c r="EM18" s="106">
        <f t="shared" si="22"/>
      </c>
      <c r="EN18" s="110"/>
      <c r="EO18" s="111"/>
      <c r="EP18" s="111"/>
      <c r="EQ18" s="111"/>
      <c r="ER18" s="111"/>
      <c r="ES18" s="155"/>
      <c r="ET18" s="160" t="str">
        <f t="shared" si="23"/>
        <v>F</v>
      </c>
      <c r="EU18" s="157">
        <f t="shared" si="54"/>
        <v>0.25</v>
      </c>
      <c r="EV18" s="12">
        <f t="shared" si="59"/>
      </c>
      <c r="EW18" s="110"/>
      <c r="EX18" s="111"/>
      <c r="EY18" s="111"/>
      <c r="EZ18" s="111"/>
      <c r="FA18" s="111"/>
      <c r="FB18" s="155"/>
      <c r="FC18" s="160" t="str">
        <f t="shared" si="24"/>
        <v>F</v>
      </c>
      <c r="FD18" s="157">
        <f t="shared" si="25"/>
        <v>0.5</v>
      </c>
      <c r="FE18" s="12">
        <f t="shared" si="26"/>
      </c>
      <c r="FF18" s="110"/>
      <c r="FG18" s="111"/>
      <c r="FH18" s="111"/>
      <c r="FI18" s="111"/>
      <c r="FJ18" s="111"/>
      <c r="FK18" s="155"/>
      <c r="FL18" s="167" t="str">
        <f t="shared" si="27"/>
        <v>F</v>
      </c>
      <c r="FM18" s="163">
        <f t="shared" si="28"/>
        <v>0.25</v>
      </c>
      <c r="FN18" s="168">
        <f t="shared" si="29"/>
      </c>
      <c r="FO18" s="106">
        <f t="shared" si="30"/>
      </c>
    </row>
    <row r="19" spans="1:171" ht="13.5" thickBot="1">
      <c r="A19" s="102">
        <f>IF(Anwesenheit!A14&lt;&gt;"",Anwesenheit!A14,"")</f>
      </c>
      <c r="B19" s="103">
        <f>IF(Anwesenheit!B14&lt;&gt;"",Anwesenheit!B14,"")</f>
      </c>
      <c r="C19" s="79">
        <f>Gesamt!O15</f>
      </c>
      <c r="D19" s="110"/>
      <c r="E19" s="111"/>
      <c r="F19" s="111"/>
      <c r="G19" s="111"/>
      <c r="H19" s="111"/>
      <c r="I19" s="155"/>
      <c r="J19" s="158" t="str">
        <f t="shared" si="31"/>
        <v>F</v>
      </c>
      <c r="K19" s="157">
        <f t="shared" si="32"/>
        <v>0.25</v>
      </c>
      <c r="L19" s="12">
        <f t="shared" si="33"/>
      </c>
      <c r="M19" s="110"/>
      <c r="N19" s="111"/>
      <c r="O19" s="111"/>
      <c r="P19" s="111"/>
      <c r="Q19" s="111"/>
      <c r="R19" s="155"/>
      <c r="S19" s="158" t="str">
        <f t="shared" si="34"/>
        <v>F</v>
      </c>
      <c r="T19" s="157">
        <f t="shared" si="0"/>
        <v>0.5</v>
      </c>
      <c r="U19" s="12">
        <f t="shared" si="1"/>
      </c>
      <c r="V19" s="110"/>
      <c r="W19" s="111"/>
      <c r="X19" s="111"/>
      <c r="Y19" s="111"/>
      <c r="Z19" s="111"/>
      <c r="AA19" s="155"/>
      <c r="AB19" s="164" t="str">
        <f t="shared" si="35"/>
        <v>F</v>
      </c>
      <c r="AC19" s="163">
        <f t="shared" si="2"/>
        <v>0.25</v>
      </c>
      <c r="AD19" s="168">
        <f t="shared" si="3"/>
      </c>
      <c r="AE19" s="106">
        <f t="shared" si="36"/>
      </c>
      <c r="AF19" s="133"/>
      <c r="AG19" s="111"/>
      <c r="AH19" s="111"/>
      <c r="AI19" s="111"/>
      <c r="AJ19" s="111"/>
      <c r="AK19" s="155"/>
      <c r="AL19" s="158" t="str">
        <f t="shared" si="37"/>
        <v>F</v>
      </c>
      <c r="AM19" s="157">
        <f t="shared" si="38"/>
        <v>0.25</v>
      </c>
      <c r="AN19" s="12">
        <f t="shared" si="55"/>
      </c>
      <c r="AO19" s="110"/>
      <c r="AP19" s="111"/>
      <c r="AQ19" s="111"/>
      <c r="AR19" s="111"/>
      <c r="AS19" s="111"/>
      <c r="AT19" s="155"/>
      <c r="AU19" s="158" t="str">
        <f t="shared" si="39"/>
        <v>F</v>
      </c>
      <c r="AV19" s="157">
        <f t="shared" si="4"/>
        <v>0.5</v>
      </c>
      <c r="AW19" s="12">
        <f t="shared" si="5"/>
      </c>
      <c r="AX19" s="110"/>
      <c r="AY19" s="111"/>
      <c r="AZ19" s="111"/>
      <c r="BA19" s="111"/>
      <c r="BB19" s="111"/>
      <c r="BC19" s="155"/>
      <c r="BD19" s="164" t="str">
        <f t="shared" si="40"/>
        <v>F</v>
      </c>
      <c r="BE19" s="163">
        <f t="shared" si="6"/>
        <v>0.25</v>
      </c>
      <c r="BF19" s="168">
        <f t="shared" si="7"/>
      </c>
      <c r="BG19" s="106">
        <f t="shared" si="41"/>
      </c>
      <c r="BH19" s="110"/>
      <c r="BI19" s="111"/>
      <c r="BJ19" s="111"/>
      <c r="BK19" s="111"/>
      <c r="BL19" s="111"/>
      <c r="BM19" s="155"/>
      <c r="BN19" s="160" t="str">
        <f t="shared" si="42"/>
        <v>F</v>
      </c>
      <c r="BO19" s="157">
        <f t="shared" si="43"/>
        <v>0.25</v>
      </c>
      <c r="BP19" s="12">
        <f t="shared" si="56"/>
      </c>
      <c r="BQ19" s="110"/>
      <c r="BR19" s="111"/>
      <c r="BS19" s="111"/>
      <c r="BT19" s="111"/>
      <c r="BU19" s="111"/>
      <c r="BV19" s="155"/>
      <c r="BW19" s="160" t="str">
        <f t="shared" si="44"/>
        <v>F</v>
      </c>
      <c r="BX19" s="157">
        <f t="shared" si="8"/>
        <v>0.5</v>
      </c>
      <c r="BY19" s="12">
        <f t="shared" si="9"/>
      </c>
      <c r="BZ19" s="110"/>
      <c r="CA19" s="111"/>
      <c r="CB19" s="111"/>
      <c r="CC19" s="111"/>
      <c r="CD19" s="111"/>
      <c r="CE19" s="155"/>
      <c r="CF19" s="167" t="str">
        <f t="shared" si="45"/>
        <v>F</v>
      </c>
      <c r="CG19" s="163">
        <f t="shared" si="10"/>
        <v>0.25</v>
      </c>
      <c r="CH19" s="168">
        <f t="shared" si="11"/>
      </c>
      <c r="CI19" s="106">
        <f t="shared" si="46"/>
      </c>
      <c r="CJ19" s="110"/>
      <c r="CK19" s="111"/>
      <c r="CL19" s="111"/>
      <c r="CM19" s="111"/>
      <c r="CN19" s="111"/>
      <c r="CO19" s="155"/>
      <c r="CP19" s="160" t="str">
        <f t="shared" si="47"/>
        <v>F</v>
      </c>
      <c r="CQ19" s="157">
        <f t="shared" si="48"/>
        <v>0.25</v>
      </c>
      <c r="CR19" s="12">
        <f t="shared" si="57"/>
      </c>
      <c r="CS19" s="110"/>
      <c r="CT19" s="111"/>
      <c r="CU19" s="111"/>
      <c r="CV19" s="111"/>
      <c r="CW19" s="111"/>
      <c r="CX19" s="155"/>
      <c r="CY19" s="160" t="str">
        <f t="shared" si="49"/>
        <v>F</v>
      </c>
      <c r="CZ19" s="157">
        <f t="shared" si="12"/>
        <v>0.5</v>
      </c>
      <c r="DA19" s="12">
        <f t="shared" si="13"/>
      </c>
      <c r="DB19" s="110"/>
      <c r="DC19" s="111"/>
      <c r="DD19" s="111"/>
      <c r="DE19" s="111"/>
      <c r="DF19" s="111"/>
      <c r="DG19" s="155"/>
      <c r="DH19" s="167" t="str">
        <f t="shared" si="50"/>
        <v>F</v>
      </c>
      <c r="DI19" s="163">
        <f t="shared" si="14"/>
        <v>0.25</v>
      </c>
      <c r="DJ19" s="168">
        <f t="shared" si="15"/>
      </c>
      <c r="DK19" s="106">
        <f t="shared" si="51"/>
      </c>
      <c r="DL19" s="110"/>
      <c r="DM19" s="111"/>
      <c r="DN19" s="111"/>
      <c r="DO19" s="111"/>
      <c r="DP19" s="111"/>
      <c r="DQ19" s="155"/>
      <c r="DR19" s="160" t="str">
        <f t="shared" si="52"/>
        <v>F</v>
      </c>
      <c r="DS19" s="157">
        <f t="shared" si="53"/>
        <v>0.25</v>
      </c>
      <c r="DT19" s="12">
        <f t="shared" si="58"/>
      </c>
      <c r="DU19" s="110"/>
      <c r="DV19" s="111"/>
      <c r="DW19" s="111"/>
      <c r="DX19" s="111"/>
      <c r="DY19" s="111"/>
      <c r="DZ19" s="155"/>
      <c r="EA19" s="160" t="str">
        <f t="shared" si="16"/>
        <v>F</v>
      </c>
      <c r="EB19" s="157">
        <f t="shared" si="17"/>
        <v>0.5</v>
      </c>
      <c r="EC19" s="12">
        <f t="shared" si="18"/>
      </c>
      <c r="ED19" s="110"/>
      <c r="EE19" s="111"/>
      <c r="EF19" s="111"/>
      <c r="EG19" s="111"/>
      <c r="EH19" s="111"/>
      <c r="EI19" s="155"/>
      <c r="EJ19" s="167" t="str">
        <f t="shared" si="19"/>
        <v>F</v>
      </c>
      <c r="EK19" s="163">
        <f t="shared" si="20"/>
        <v>0.25</v>
      </c>
      <c r="EL19" s="168">
        <f t="shared" si="21"/>
      </c>
      <c r="EM19" s="106">
        <f t="shared" si="22"/>
      </c>
      <c r="EN19" s="110"/>
      <c r="EO19" s="111"/>
      <c r="EP19" s="111"/>
      <c r="EQ19" s="111"/>
      <c r="ER19" s="111"/>
      <c r="ES19" s="155"/>
      <c r="ET19" s="160" t="str">
        <f t="shared" si="23"/>
        <v>F</v>
      </c>
      <c r="EU19" s="157">
        <f t="shared" si="54"/>
        <v>0.25</v>
      </c>
      <c r="EV19" s="12">
        <f t="shared" si="59"/>
      </c>
      <c r="EW19" s="110"/>
      <c r="EX19" s="111"/>
      <c r="EY19" s="111"/>
      <c r="EZ19" s="111"/>
      <c r="FA19" s="111"/>
      <c r="FB19" s="155"/>
      <c r="FC19" s="160" t="str">
        <f t="shared" si="24"/>
        <v>F</v>
      </c>
      <c r="FD19" s="157">
        <f t="shared" si="25"/>
        <v>0.5</v>
      </c>
      <c r="FE19" s="12">
        <f t="shared" si="26"/>
      </c>
      <c r="FF19" s="110"/>
      <c r="FG19" s="111"/>
      <c r="FH19" s="111"/>
      <c r="FI19" s="111"/>
      <c r="FJ19" s="111"/>
      <c r="FK19" s="155"/>
      <c r="FL19" s="167" t="str">
        <f t="shared" si="27"/>
        <v>F</v>
      </c>
      <c r="FM19" s="163">
        <f t="shared" si="28"/>
        <v>0.25</v>
      </c>
      <c r="FN19" s="168">
        <f t="shared" si="29"/>
      </c>
      <c r="FO19" s="106">
        <f t="shared" si="30"/>
      </c>
    </row>
    <row r="20" spans="1:171" ht="13.5" thickBot="1">
      <c r="A20" s="102">
        <f>IF(Anwesenheit!A15&lt;&gt;"",Anwesenheit!A15,"")</f>
      </c>
      <c r="B20" s="103">
        <f>IF(Anwesenheit!B15&lt;&gt;"",Anwesenheit!B15,"")</f>
      </c>
      <c r="C20" s="79">
        <f>Gesamt!O16</f>
      </c>
      <c r="D20" s="110"/>
      <c r="E20" s="111"/>
      <c r="F20" s="111"/>
      <c r="G20" s="111"/>
      <c r="H20" s="111"/>
      <c r="I20" s="155"/>
      <c r="J20" s="158" t="str">
        <f t="shared" si="31"/>
        <v>F</v>
      </c>
      <c r="K20" s="157">
        <f t="shared" si="32"/>
        <v>0.25</v>
      </c>
      <c r="L20" s="12">
        <f t="shared" si="33"/>
      </c>
      <c r="M20" s="110"/>
      <c r="N20" s="111"/>
      <c r="O20" s="111"/>
      <c r="P20" s="111"/>
      <c r="Q20" s="111"/>
      <c r="R20" s="155"/>
      <c r="S20" s="158" t="str">
        <f t="shared" si="34"/>
        <v>F</v>
      </c>
      <c r="T20" s="157">
        <f t="shared" si="0"/>
        <v>0.5</v>
      </c>
      <c r="U20" s="12">
        <f t="shared" si="1"/>
      </c>
      <c r="V20" s="110"/>
      <c r="W20" s="111"/>
      <c r="X20" s="111"/>
      <c r="Y20" s="111"/>
      <c r="Z20" s="111"/>
      <c r="AA20" s="155"/>
      <c r="AB20" s="164" t="str">
        <f t="shared" si="35"/>
        <v>F</v>
      </c>
      <c r="AC20" s="163">
        <f t="shared" si="2"/>
        <v>0.25</v>
      </c>
      <c r="AD20" s="168">
        <f t="shared" si="3"/>
      </c>
      <c r="AE20" s="106">
        <f t="shared" si="36"/>
      </c>
      <c r="AF20" s="133"/>
      <c r="AG20" s="111"/>
      <c r="AH20" s="111"/>
      <c r="AI20" s="111"/>
      <c r="AJ20" s="111"/>
      <c r="AK20" s="155"/>
      <c r="AL20" s="158" t="str">
        <f t="shared" si="37"/>
        <v>F</v>
      </c>
      <c r="AM20" s="157">
        <f t="shared" si="38"/>
        <v>0.25</v>
      </c>
      <c r="AN20" s="12">
        <f t="shared" si="55"/>
      </c>
      <c r="AO20" s="110"/>
      <c r="AP20" s="111"/>
      <c r="AQ20" s="111"/>
      <c r="AR20" s="111"/>
      <c r="AS20" s="111"/>
      <c r="AT20" s="155"/>
      <c r="AU20" s="158" t="str">
        <f t="shared" si="39"/>
        <v>F</v>
      </c>
      <c r="AV20" s="157">
        <f t="shared" si="4"/>
        <v>0.5</v>
      </c>
      <c r="AW20" s="12">
        <f t="shared" si="5"/>
      </c>
      <c r="AX20" s="110"/>
      <c r="AY20" s="111"/>
      <c r="AZ20" s="111"/>
      <c r="BA20" s="111"/>
      <c r="BB20" s="111"/>
      <c r="BC20" s="155"/>
      <c r="BD20" s="164" t="str">
        <f t="shared" si="40"/>
        <v>F</v>
      </c>
      <c r="BE20" s="163">
        <f t="shared" si="6"/>
        <v>0.25</v>
      </c>
      <c r="BF20" s="168">
        <f t="shared" si="7"/>
      </c>
      <c r="BG20" s="106">
        <f t="shared" si="41"/>
      </c>
      <c r="BH20" s="110"/>
      <c r="BI20" s="111"/>
      <c r="BJ20" s="111"/>
      <c r="BK20" s="111"/>
      <c r="BL20" s="111"/>
      <c r="BM20" s="155"/>
      <c r="BN20" s="160" t="str">
        <f t="shared" si="42"/>
        <v>F</v>
      </c>
      <c r="BO20" s="157">
        <f t="shared" si="43"/>
        <v>0.25</v>
      </c>
      <c r="BP20" s="12">
        <f t="shared" si="56"/>
      </c>
      <c r="BQ20" s="110"/>
      <c r="BR20" s="111"/>
      <c r="BS20" s="111"/>
      <c r="BT20" s="111"/>
      <c r="BU20" s="111"/>
      <c r="BV20" s="155"/>
      <c r="BW20" s="160" t="str">
        <f t="shared" si="44"/>
        <v>F</v>
      </c>
      <c r="BX20" s="157">
        <f t="shared" si="8"/>
        <v>0.5</v>
      </c>
      <c r="BY20" s="12">
        <f t="shared" si="9"/>
      </c>
      <c r="BZ20" s="110"/>
      <c r="CA20" s="111"/>
      <c r="CB20" s="111"/>
      <c r="CC20" s="111"/>
      <c r="CD20" s="111"/>
      <c r="CE20" s="155"/>
      <c r="CF20" s="167" t="str">
        <f t="shared" si="45"/>
        <v>F</v>
      </c>
      <c r="CG20" s="163">
        <f t="shared" si="10"/>
        <v>0.25</v>
      </c>
      <c r="CH20" s="168">
        <f t="shared" si="11"/>
      </c>
      <c r="CI20" s="106">
        <f t="shared" si="46"/>
      </c>
      <c r="CJ20" s="110"/>
      <c r="CK20" s="111"/>
      <c r="CL20" s="111"/>
      <c r="CM20" s="111"/>
      <c r="CN20" s="111"/>
      <c r="CO20" s="155"/>
      <c r="CP20" s="160" t="str">
        <f t="shared" si="47"/>
        <v>F</v>
      </c>
      <c r="CQ20" s="157">
        <f t="shared" si="48"/>
        <v>0.25</v>
      </c>
      <c r="CR20" s="12">
        <f t="shared" si="57"/>
      </c>
      <c r="CS20" s="110"/>
      <c r="CT20" s="111"/>
      <c r="CU20" s="111"/>
      <c r="CV20" s="111"/>
      <c r="CW20" s="111"/>
      <c r="CX20" s="155"/>
      <c r="CY20" s="160" t="str">
        <f t="shared" si="49"/>
        <v>F</v>
      </c>
      <c r="CZ20" s="157">
        <f t="shared" si="12"/>
        <v>0.5</v>
      </c>
      <c r="DA20" s="12">
        <f t="shared" si="13"/>
      </c>
      <c r="DB20" s="110"/>
      <c r="DC20" s="111"/>
      <c r="DD20" s="111"/>
      <c r="DE20" s="111"/>
      <c r="DF20" s="111"/>
      <c r="DG20" s="155"/>
      <c r="DH20" s="167" t="str">
        <f t="shared" si="50"/>
        <v>F</v>
      </c>
      <c r="DI20" s="163">
        <f t="shared" si="14"/>
        <v>0.25</v>
      </c>
      <c r="DJ20" s="168">
        <f t="shared" si="15"/>
      </c>
      <c r="DK20" s="106">
        <f t="shared" si="51"/>
      </c>
      <c r="DL20" s="110"/>
      <c r="DM20" s="111"/>
      <c r="DN20" s="111"/>
      <c r="DO20" s="111"/>
      <c r="DP20" s="111"/>
      <c r="DQ20" s="155"/>
      <c r="DR20" s="160" t="str">
        <f t="shared" si="52"/>
        <v>F</v>
      </c>
      <c r="DS20" s="157">
        <f t="shared" si="53"/>
        <v>0.25</v>
      </c>
      <c r="DT20" s="12">
        <f t="shared" si="58"/>
      </c>
      <c r="DU20" s="110"/>
      <c r="DV20" s="111"/>
      <c r="DW20" s="111"/>
      <c r="DX20" s="111"/>
      <c r="DY20" s="111"/>
      <c r="DZ20" s="155"/>
      <c r="EA20" s="160" t="str">
        <f t="shared" si="16"/>
        <v>F</v>
      </c>
      <c r="EB20" s="157">
        <f t="shared" si="17"/>
        <v>0.5</v>
      </c>
      <c r="EC20" s="12">
        <f t="shared" si="18"/>
      </c>
      <c r="ED20" s="110"/>
      <c r="EE20" s="111"/>
      <c r="EF20" s="111"/>
      <c r="EG20" s="111"/>
      <c r="EH20" s="111"/>
      <c r="EI20" s="155"/>
      <c r="EJ20" s="167" t="str">
        <f t="shared" si="19"/>
        <v>F</v>
      </c>
      <c r="EK20" s="163">
        <f t="shared" si="20"/>
        <v>0.25</v>
      </c>
      <c r="EL20" s="168">
        <f t="shared" si="21"/>
      </c>
      <c r="EM20" s="106">
        <f t="shared" si="22"/>
      </c>
      <c r="EN20" s="110"/>
      <c r="EO20" s="111"/>
      <c r="EP20" s="111"/>
      <c r="EQ20" s="111"/>
      <c r="ER20" s="111"/>
      <c r="ES20" s="155"/>
      <c r="ET20" s="160" t="str">
        <f t="shared" si="23"/>
        <v>F</v>
      </c>
      <c r="EU20" s="157">
        <f t="shared" si="54"/>
        <v>0.25</v>
      </c>
      <c r="EV20" s="12">
        <f t="shared" si="59"/>
      </c>
      <c r="EW20" s="110"/>
      <c r="EX20" s="111"/>
      <c r="EY20" s="111"/>
      <c r="EZ20" s="111"/>
      <c r="FA20" s="111"/>
      <c r="FB20" s="155"/>
      <c r="FC20" s="160" t="str">
        <f t="shared" si="24"/>
        <v>F</v>
      </c>
      <c r="FD20" s="157">
        <f t="shared" si="25"/>
        <v>0.5</v>
      </c>
      <c r="FE20" s="12">
        <f t="shared" si="26"/>
      </c>
      <c r="FF20" s="110"/>
      <c r="FG20" s="111"/>
      <c r="FH20" s="111"/>
      <c r="FI20" s="111"/>
      <c r="FJ20" s="111"/>
      <c r="FK20" s="155"/>
      <c r="FL20" s="167" t="str">
        <f t="shared" si="27"/>
        <v>F</v>
      </c>
      <c r="FM20" s="163">
        <f t="shared" si="28"/>
        <v>0.25</v>
      </c>
      <c r="FN20" s="168">
        <f t="shared" si="29"/>
      </c>
      <c r="FO20" s="106">
        <f t="shared" si="30"/>
      </c>
    </row>
    <row r="21" spans="1:171" ht="13.5" thickBot="1">
      <c r="A21" s="102">
        <f>IF(Anwesenheit!A16&lt;&gt;"",Anwesenheit!A16,"")</f>
      </c>
      <c r="B21" s="103">
        <f>IF(Anwesenheit!B16&lt;&gt;"",Anwesenheit!B16,"")</f>
      </c>
      <c r="C21" s="79">
        <f>Gesamt!O17</f>
      </c>
      <c r="D21" s="110"/>
      <c r="E21" s="111"/>
      <c r="F21" s="111"/>
      <c r="G21" s="111"/>
      <c r="H21" s="111"/>
      <c r="I21" s="155"/>
      <c r="J21" s="158" t="str">
        <f t="shared" si="31"/>
        <v>F</v>
      </c>
      <c r="K21" s="157">
        <f t="shared" si="32"/>
        <v>0.25</v>
      </c>
      <c r="L21" s="12">
        <f t="shared" si="33"/>
      </c>
      <c r="M21" s="110"/>
      <c r="N21" s="111"/>
      <c r="O21" s="111"/>
      <c r="P21" s="111"/>
      <c r="Q21" s="111"/>
      <c r="R21" s="155"/>
      <c r="S21" s="158" t="str">
        <f t="shared" si="34"/>
        <v>F</v>
      </c>
      <c r="T21" s="157">
        <f t="shared" si="0"/>
        <v>0.5</v>
      </c>
      <c r="U21" s="12">
        <f t="shared" si="1"/>
      </c>
      <c r="V21" s="110"/>
      <c r="W21" s="111"/>
      <c r="X21" s="111"/>
      <c r="Y21" s="111"/>
      <c r="Z21" s="111"/>
      <c r="AA21" s="155"/>
      <c r="AB21" s="164" t="str">
        <f t="shared" si="35"/>
        <v>F</v>
      </c>
      <c r="AC21" s="163">
        <f t="shared" si="2"/>
        <v>0.25</v>
      </c>
      <c r="AD21" s="168">
        <f t="shared" si="3"/>
      </c>
      <c r="AE21" s="106">
        <f t="shared" si="36"/>
      </c>
      <c r="AF21" s="133"/>
      <c r="AG21" s="111"/>
      <c r="AH21" s="111"/>
      <c r="AI21" s="111"/>
      <c r="AJ21" s="111"/>
      <c r="AK21" s="155"/>
      <c r="AL21" s="158" t="str">
        <f t="shared" si="37"/>
        <v>F</v>
      </c>
      <c r="AM21" s="157">
        <f t="shared" si="38"/>
        <v>0.25</v>
      </c>
      <c r="AN21" s="12">
        <f t="shared" si="55"/>
      </c>
      <c r="AO21" s="110"/>
      <c r="AP21" s="111"/>
      <c r="AQ21" s="111"/>
      <c r="AR21" s="111"/>
      <c r="AS21" s="111"/>
      <c r="AT21" s="155"/>
      <c r="AU21" s="158" t="str">
        <f t="shared" si="39"/>
        <v>F</v>
      </c>
      <c r="AV21" s="157">
        <f t="shared" si="4"/>
        <v>0.5</v>
      </c>
      <c r="AW21" s="12">
        <f t="shared" si="5"/>
      </c>
      <c r="AX21" s="110"/>
      <c r="AY21" s="111"/>
      <c r="AZ21" s="111"/>
      <c r="BA21" s="111"/>
      <c r="BB21" s="111"/>
      <c r="BC21" s="155"/>
      <c r="BD21" s="164" t="str">
        <f t="shared" si="40"/>
        <v>F</v>
      </c>
      <c r="BE21" s="163">
        <f t="shared" si="6"/>
        <v>0.25</v>
      </c>
      <c r="BF21" s="168">
        <f t="shared" si="7"/>
      </c>
      <c r="BG21" s="106">
        <f t="shared" si="41"/>
      </c>
      <c r="BH21" s="110"/>
      <c r="BI21" s="111"/>
      <c r="BJ21" s="111"/>
      <c r="BK21" s="111"/>
      <c r="BL21" s="111"/>
      <c r="BM21" s="155"/>
      <c r="BN21" s="160" t="str">
        <f t="shared" si="42"/>
        <v>F</v>
      </c>
      <c r="BO21" s="157">
        <f t="shared" si="43"/>
        <v>0.25</v>
      </c>
      <c r="BP21" s="12">
        <f t="shared" si="56"/>
      </c>
      <c r="BQ21" s="110"/>
      <c r="BR21" s="111"/>
      <c r="BS21" s="111"/>
      <c r="BT21" s="111"/>
      <c r="BU21" s="111"/>
      <c r="BV21" s="155"/>
      <c r="BW21" s="160" t="str">
        <f t="shared" si="44"/>
        <v>F</v>
      </c>
      <c r="BX21" s="157">
        <f t="shared" si="8"/>
        <v>0.5</v>
      </c>
      <c r="BY21" s="12">
        <f t="shared" si="9"/>
      </c>
      <c r="BZ21" s="110"/>
      <c r="CA21" s="111"/>
      <c r="CB21" s="111"/>
      <c r="CC21" s="111"/>
      <c r="CD21" s="111"/>
      <c r="CE21" s="155"/>
      <c r="CF21" s="167" t="str">
        <f t="shared" si="45"/>
        <v>F</v>
      </c>
      <c r="CG21" s="163">
        <f t="shared" si="10"/>
        <v>0.25</v>
      </c>
      <c r="CH21" s="168">
        <f t="shared" si="11"/>
      </c>
      <c r="CI21" s="106">
        <f t="shared" si="46"/>
      </c>
      <c r="CJ21" s="110"/>
      <c r="CK21" s="111"/>
      <c r="CL21" s="111"/>
      <c r="CM21" s="111"/>
      <c r="CN21" s="111"/>
      <c r="CO21" s="155"/>
      <c r="CP21" s="160" t="str">
        <f t="shared" si="47"/>
        <v>F</v>
      </c>
      <c r="CQ21" s="157">
        <f t="shared" si="48"/>
        <v>0.25</v>
      </c>
      <c r="CR21" s="12">
        <f t="shared" si="57"/>
      </c>
      <c r="CS21" s="110"/>
      <c r="CT21" s="111"/>
      <c r="CU21" s="111"/>
      <c r="CV21" s="111"/>
      <c r="CW21" s="111"/>
      <c r="CX21" s="155"/>
      <c r="CY21" s="160" t="str">
        <f t="shared" si="49"/>
        <v>F</v>
      </c>
      <c r="CZ21" s="157">
        <f t="shared" si="12"/>
        <v>0.5</v>
      </c>
      <c r="DA21" s="12">
        <f t="shared" si="13"/>
      </c>
      <c r="DB21" s="110"/>
      <c r="DC21" s="111"/>
      <c r="DD21" s="111"/>
      <c r="DE21" s="111"/>
      <c r="DF21" s="111"/>
      <c r="DG21" s="155"/>
      <c r="DH21" s="167" t="str">
        <f t="shared" si="50"/>
        <v>F</v>
      </c>
      <c r="DI21" s="163">
        <f t="shared" si="14"/>
        <v>0.25</v>
      </c>
      <c r="DJ21" s="168">
        <f t="shared" si="15"/>
      </c>
      <c r="DK21" s="106">
        <f t="shared" si="51"/>
      </c>
      <c r="DL21" s="110"/>
      <c r="DM21" s="111"/>
      <c r="DN21" s="111"/>
      <c r="DO21" s="111"/>
      <c r="DP21" s="111"/>
      <c r="DQ21" s="155"/>
      <c r="DR21" s="160" t="str">
        <f t="shared" si="52"/>
        <v>F</v>
      </c>
      <c r="DS21" s="157">
        <f t="shared" si="53"/>
        <v>0.25</v>
      </c>
      <c r="DT21" s="12">
        <f t="shared" si="58"/>
      </c>
      <c r="DU21" s="110"/>
      <c r="DV21" s="111"/>
      <c r="DW21" s="111"/>
      <c r="DX21" s="111"/>
      <c r="DY21" s="111"/>
      <c r="DZ21" s="155"/>
      <c r="EA21" s="160" t="str">
        <f t="shared" si="16"/>
        <v>F</v>
      </c>
      <c r="EB21" s="157">
        <f t="shared" si="17"/>
        <v>0.5</v>
      </c>
      <c r="EC21" s="12">
        <f t="shared" si="18"/>
      </c>
      <c r="ED21" s="110"/>
      <c r="EE21" s="111"/>
      <c r="EF21" s="111"/>
      <c r="EG21" s="111"/>
      <c r="EH21" s="111"/>
      <c r="EI21" s="155"/>
      <c r="EJ21" s="167" t="str">
        <f t="shared" si="19"/>
        <v>F</v>
      </c>
      <c r="EK21" s="163">
        <f t="shared" si="20"/>
        <v>0.25</v>
      </c>
      <c r="EL21" s="168">
        <f t="shared" si="21"/>
      </c>
      <c r="EM21" s="106">
        <f t="shared" si="22"/>
      </c>
      <c r="EN21" s="110"/>
      <c r="EO21" s="111"/>
      <c r="EP21" s="111"/>
      <c r="EQ21" s="111"/>
      <c r="ER21" s="111"/>
      <c r="ES21" s="155"/>
      <c r="ET21" s="160" t="str">
        <f t="shared" si="23"/>
        <v>F</v>
      </c>
      <c r="EU21" s="157">
        <f t="shared" si="54"/>
        <v>0.25</v>
      </c>
      <c r="EV21" s="12">
        <f t="shared" si="59"/>
      </c>
      <c r="EW21" s="110"/>
      <c r="EX21" s="111"/>
      <c r="EY21" s="111"/>
      <c r="EZ21" s="111"/>
      <c r="FA21" s="111"/>
      <c r="FB21" s="155"/>
      <c r="FC21" s="160" t="str">
        <f t="shared" si="24"/>
        <v>F</v>
      </c>
      <c r="FD21" s="157">
        <f t="shared" si="25"/>
        <v>0.5</v>
      </c>
      <c r="FE21" s="12">
        <f t="shared" si="26"/>
      </c>
      <c r="FF21" s="110"/>
      <c r="FG21" s="111"/>
      <c r="FH21" s="111"/>
      <c r="FI21" s="111"/>
      <c r="FJ21" s="111"/>
      <c r="FK21" s="155"/>
      <c r="FL21" s="167" t="str">
        <f t="shared" si="27"/>
        <v>F</v>
      </c>
      <c r="FM21" s="163">
        <f t="shared" si="28"/>
        <v>0.25</v>
      </c>
      <c r="FN21" s="168">
        <f t="shared" si="29"/>
      </c>
      <c r="FO21" s="106">
        <f t="shared" si="30"/>
      </c>
    </row>
    <row r="22" spans="1:171" ht="13.5" thickBot="1">
      <c r="A22" s="102">
        <f>IF(Anwesenheit!A17&lt;&gt;"",Anwesenheit!A17,"")</f>
      </c>
      <c r="B22" s="103">
        <f>IF(Anwesenheit!B17&lt;&gt;"",Anwesenheit!B17,"")</f>
      </c>
      <c r="C22" s="79">
        <f>Gesamt!O18</f>
      </c>
      <c r="D22" s="110"/>
      <c r="E22" s="111"/>
      <c r="F22" s="111"/>
      <c r="G22" s="111"/>
      <c r="H22" s="111"/>
      <c r="I22" s="155"/>
      <c r="J22" s="158" t="str">
        <f t="shared" si="31"/>
        <v>F</v>
      </c>
      <c r="K22" s="157">
        <f t="shared" si="32"/>
        <v>0.25</v>
      </c>
      <c r="L22" s="12">
        <f t="shared" si="33"/>
      </c>
      <c r="M22" s="110"/>
      <c r="N22" s="111"/>
      <c r="O22" s="111"/>
      <c r="P22" s="111"/>
      <c r="Q22" s="111"/>
      <c r="R22" s="155"/>
      <c r="S22" s="158" t="str">
        <f t="shared" si="34"/>
        <v>F</v>
      </c>
      <c r="T22" s="157">
        <f t="shared" si="0"/>
        <v>0.5</v>
      </c>
      <c r="U22" s="12">
        <f t="shared" si="1"/>
      </c>
      <c r="V22" s="110"/>
      <c r="W22" s="111"/>
      <c r="X22" s="111"/>
      <c r="Y22" s="111"/>
      <c r="Z22" s="111"/>
      <c r="AA22" s="155"/>
      <c r="AB22" s="164" t="str">
        <f t="shared" si="35"/>
        <v>F</v>
      </c>
      <c r="AC22" s="163">
        <f t="shared" si="2"/>
        <v>0.25</v>
      </c>
      <c r="AD22" s="168">
        <f t="shared" si="3"/>
      </c>
      <c r="AE22" s="106">
        <f t="shared" si="36"/>
      </c>
      <c r="AF22" s="133"/>
      <c r="AG22" s="111"/>
      <c r="AH22" s="111"/>
      <c r="AI22" s="111"/>
      <c r="AJ22" s="111"/>
      <c r="AK22" s="155"/>
      <c r="AL22" s="158" t="str">
        <f t="shared" si="37"/>
        <v>F</v>
      </c>
      <c r="AM22" s="157">
        <f t="shared" si="38"/>
        <v>0.25</v>
      </c>
      <c r="AN22" s="12">
        <f t="shared" si="55"/>
      </c>
      <c r="AO22" s="110"/>
      <c r="AP22" s="111"/>
      <c r="AQ22" s="111"/>
      <c r="AR22" s="111"/>
      <c r="AS22" s="111"/>
      <c r="AT22" s="155"/>
      <c r="AU22" s="158" t="str">
        <f t="shared" si="39"/>
        <v>F</v>
      </c>
      <c r="AV22" s="157">
        <f t="shared" si="4"/>
        <v>0.5</v>
      </c>
      <c r="AW22" s="12">
        <f t="shared" si="5"/>
      </c>
      <c r="AX22" s="110"/>
      <c r="AY22" s="111"/>
      <c r="AZ22" s="111"/>
      <c r="BA22" s="111"/>
      <c r="BB22" s="111"/>
      <c r="BC22" s="155"/>
      <c r="BD22" s="164" t="str">
        <f t="shared" si="40"/>
        <v>F</v>
      </c>
      <c r="BE22" s="163">
        <f t="shared" si="6"/>
        <v>0.25</v>
      </c>
      <c r="BF22" s="168">
        <f t="shared" si="7"/>
      </c>
      <c r="BG22" s="106">
        <f t="shared" si="41"/>
      </c>
      <c r="BH22" s="110"/>
      <c r="BI22" s="111"/>
      <c r="BJ22" s="111"/>
      <c r="BK22" s="111"/>
      <c r="BL22" s="111"/>
      <c r="BM22" s="155"/>
      <c r="BN22" s="160" t="str">
        <f t="shared" si="42"/>
        <v>F</v>
      </c>
      <c r="BO22" s="157">
        <f t="shared" si="43"/>
        <v>0.25</v>
      </c>
      <c r="BP22" s="12">
        <f t="shared" si="56"/>
      </c>
      <c r="BQ22" s="110"/>
      <c r="BR22" s="111"/>
      <c r="BS22" s="111"/>
      <c r="BT22" s="111"/>
      <c r="BU22" s="111"/>
      <c r="BV22" s="155"/>
      <c r="BW22" s="160" t="str">
        <f t="shared" si="44"/>
        <v>F</v>
      </c>
      <c r="BX22" s="157">
        <f t="shared" si="8"/>
        <v>0.5</v>
      </c>
      <c r="BY22" s="12">
        <f t="shared" si="9"/>
      </c>
      <c r="BZ22" s="110"/>
      <c r="CA22" s="111"/>
      <c r="CB22" s="111"/>
      <c r="CC22" s="111"/>
      <c r="CD22" s="111"/>
      <c r="CE22" s="155"/>
      <c r="CF22" s="167" t="str">
        <f t="shared" si="45"/>
        <v>F</v>
      </c>
      <c r="CG22" s="163">
        <f t="shared" si="10"/>
        <v>0.25</v>
      </c>
      <c r="CH22" s="168">
        <f t="shared" si="11"/>
      </c>
      <c r="CI22" s="106">
        <f t="shared" si="46"/>
      </c>
      <c r="CJ22" s="110"/>
      <c r="CK22" s="111"/>
      <c r="CL22" s="111"/>
      <c r="CM22" s="111"/>
      <c r="CN22" s="111"/>
      <c r="CO22" s="155"/>
      <c r="CP22" s="160" t="str">
        <f t="shared" si="47"/>
        <v>F</v>
      </c>
      <c r="CQ22" s="157">
        <f t="shared" si="48"/>
        <v>0.25</v>
      </c>
      <c r="CR22" s="12">
        <f t="shared" si="57"/>
      </c>
      <c r="CS22" s="110"/>
      <c r="CT22" s="111"/>
      <c r="CU22" s="111"/>
      <c r="CV22" s="111"/>
      <c r="CW22" s="111"/>
      <c r="CX22" s="155"/>
      <c r="CY22" s="160" t="str">
        <f t="shared" si="49"/>
        <v>F</v>
      </c>
      <c r="CZ22" s="157">
        <f t="shared" si="12"/>
        <v>0.5</v>
      </c>
      <c r="DA22" s="12">
        <f t="shared" si="13"/>
      </c>
      <c r="DB22" s="110"/>
      <c r="DC22" s="111"/>
      <c r="DD22" s="111"/>
      <c r="DE22" s="111"/>
      <c r="DF22" s="111"/>
      <c r="DG22" s="155"/>
      <c r="DH22" s="167" t="str">
        <f t="shared" si="50"/>
        <v>F</v>
      </c>
      <c r="DI22" s="163">
        <f t="shared" si="14"/>
        <v>0.25</v>
      </c>
      <c r="DJ22" s="168">
        <f t="shared" si="15"/>
      </c>
      <c r="DK22" s="106">
        <f t="shared" si="51"/>
      </c>
      <c r="DL22" s="110"/>
      <c r="DM22" s="111"/>
      <c r="DN22" s="111"/>
      <c r="DO22" s="111"/>
      <c r="DP22" s="111"/>
      <c r="DQ22" s="155"/>
      <c r="DR22" s="160" t="str">
        <f t="shared" si="52"/>
        <v>F</v>
      </c>
      <c r="DS22" s="157">
        <f t="shared" si="53"/>
        <v>0.25</v>
      </c>
      <c r="DT22" s="12">
        <f t="shared" si="58"/>
      </c>
      <c r="DU22" s="110"/>
      <c r="DV22" s="111"/>
      <c r="DW22" s="111"/>
      <c r="DX22" s="111"/>
      <c r="DY22" s="111"/>
      <c r="DZ22" s="155"/>
      <c r="EA22" s="160" t="str">
        <f t="shared" si="16"/>
        <v>F</v>
      </c>
      <c r="EB22" s="157">
        <f t="shared" si="17"/>
        <v>0.5</v>
      </c>
      <c r="EC22" s="12">
        <f t="shared" si="18"/>
      </c>
      <c r="ED22" s="110"/>
      <c r="EE22" s="111"/>
      <c r="EF22" s="111"/>
      <c r="EG22" s="111"/>
      <c r="EH22" s="111"/>
      <c r="EI22" s="155"/>
      <c r="EJ22" s="167" t="str">
        <f t="shared" si="19"/>
        <v>F</v>
      </c>
      <c r="EK22" s="163">
        <f t="shared" si="20"/>
        <v>0.25</v>
      </c>
      <c r="EL22" s="168">
        <f t="shared" si="21"/>
      </c>
      <c r="EM22" s="106">
        <f t="shared" si="22"/>
      </c>
      <c r="EN22" s="110"/>
      <c r="EO22" s="111"/>
      <c r="EP22" s="111"/>
      <c r="EQ22" s="111"/>
      <c r="ER22" s="111"/>
      <c r="ES22" s="155"/>
      <c r="ET22" s="160" t="str">
        <f t="shared" si="23"/>
        <v>F</v>
      </c>
      <c r="EU22" s="157">
        <f t="shared" si="54"/>
        <v>0.25</v>
      </c>
      <c r="EV22" s="12">
        <f t="shared" si="59"/>
      </c>
      <c r="EW22" s="110"/>
      <c r="EX22" s="111"/>
      <c r="EY22" s="111"/>
      <c r="EZ22" s="111"/>
      <c r="FA22" s="111"/>
      <c r="FB22" s="155"/>
      <c r="FC22" s="160" t="str">
        <f t="shared" si="24"/>
        <v>F</v>
      </c>
      <c r="FD22" s="157">
        <f t="shared" si="25"/>
        <v>0.5</v>
      </c>
      <c r="FE22" s="12">
        <f t="shared" si="26"/>
      </c>
      <c r="FF22" s="110"/>
      <c r="FG22" s="111"/>
      <c r="FH22" s="111"/>
      <c r="FI22" s="111"/>
      <c r="FJ22" s="111"/>
      <c r="FK22" s="155"/>
      <c r="FL22" s="167" t="str">
        <f t="shared" si="27"/>
        <v>F</v>
      </c>
      <c r="FM22" s="163">
        <f t="shared" si="28"/>
        <v>0.25</v>
      </c>
      <c r="FN22" s="168">
        <f t="shared" si="29"/>
      </c>
      <c r="FO22" s="106">
        <f t="shared" si="30"/>
      </c>
    </row>
    <row r="23" spans="1:171" ht="13.5" thickBot="1">
      <c r="A23" s="102">
        <f>IF(Anwesenheit!A18&lt;&gt;"",Anwesenheit!A18,"")</f>
      </c>
      <c r="B23" s="103">
        <f>IF(Anwesenheit!B18&lt;&gt;"",Anwesenheit!B18,"")</f>
      </c>
      <c r="C23" s="79">
        <f>Gesamt!O19</f>
      </c>
      <c r="D23" s="110"/>
      <c r="E23" s="111"/>
      <c r="F23" s="111"/>
      <c r="G23" s="111"/>
      <c r="H23" s="111"/>
      <c r="I23" s="155"/>
      <c r="J23" s="158" t="str">
        <f t="shared" si="31"/>
        <v>F</v>
      </c>
      <c r="K23" s="157">
        <f t="shared" si="32"/>
        <v>0.25</v>
      </c>
      <c r="L23" s="12">
        <f t="shared" si="33"/>
      </c>
      <c r="M23" s="110"/>
      <c r="N23" s="111"/>
      <c r="O23" s="111"/>
      <c r="P23" s="111"/>
      <c r="Q23" s="111"/>
      <c r="R23" s="155"/>
      <c r="S23" s="158" t="str">
        <f t="shared" si="34"/>
        <v>F</v>
      </c>
      <c r="T23" s="157">
        <f t="shared" si="0"/>
        <v>0.5</v>
      </c>
      <c r="U23" s="12">
        <f t="shared" si="1"/>
      </c>
      <c r="V23" s="110"/>
      <c r="W23" s="111"/>
      <c r="X23" s="111"/>
      <c r="Y23" s="111"/>
      <c r="Z23" s="111"/>
      <c r="AA23" s="155"/>
      <c r="AB23" s="164" t="str">
        <f t="shared" si="35"/>
        <v>F</v>
      </c>
      <c r="AC23" s="163">
        <f t="shared" si="2"/>
        <v>0.25</v>
      </c>
      <c r="AD23" s="168">
        <f t="shared" si="3"/>
      </c>
      <c r="AE23" s="106">
        <f t="shared" si="36"/>
      </c>
      <c r="AF23" s="133"/>
      <c r="AG23" s="111"/>
      <c r="AH23" s="111"/>
      <c r="AI23" s="111"/>
      <c r="AJ23" s="111"/>
      <c r="AK23" s="155"/>
      <c r="AL23" s="158" t="str">
        <f t="shared" si="37"/>
        <v>F</v>
      </c>
      <c r="AM23" s="157">
        <f t="shared" si="38"/>
        <v>0.25</v>
      </c>
      <c r="AN23" s="12">
        <f t="shared" si="55"/>
      </c>
      <c r="AO23" s="110"/>
      <c r="AP23" s="111"/>
      <c r="AQ23" s="111"/>
      <c r="AR23" s="111"/>
      <c r="AS23" s="111"/>
      <c r="AT23" s="155"/>
      <c r="AU23" s="158" t="str">
        <f t="shared" si="39"/>
        <v>F</v>
      </c>
      <c r="AV23" s="157">
        <f t="shared" si="4"/>
        <v>0.5</v>
      </c>
      <c r="AW23" s="12">
        <f t="shared" si="5"/>
      </c>
      <c r="AX23" s="110"/>
      <c r="AY23" s="111"/>
      <c r="AZ23" s="111"/>
      <c r="BA23" s="111"/>
      <c r="BB23" s="111"/>
      <c r="BC23" s="155"/>
      <c r="BD23" s="164" t="str">
        <f t="shared" si="40"/>
        <v>F</v>
      </c>
      <c r="BE23" s="163">
        <f t="shared" si="6"/>
        <v>0.25</v>
      </c>
      <c r="BF23" s="168">
        <f t="shared" si="7"/>
      </c>
      <c r="BG23" s="106">
        <f t="shared" si="41"/>
      </c>
      <c r="BH23" s="110"/>
      <c r="BI23" s="111"/>
      <c r="BJ23" s="111"/>
      <c r="BK23" s="111"/>
      <c r="BL23" s="111"/>
      <c r="BM23" s="155"/>
      <c r="BN23" s="160" t="str">
        <f t="shared" si="42"/>
        <v>F</v>
      </c>
      <c r="BO23" s="157">
        <f t="shared" si="43"/>
        <v>0.25</v>
      </c>
      <c r="BP23" s="12">
        <f t="shared" si="56"/>
      </c>
      <c r="BQ23" s="110"/>
      <c r="BR23" s="111"/>
      <c r="BS23" s="111"/>
      <c r="BT23" s="111"/>
      <c r="BU23" s="111"/>
      <c r="BV23" s="155"/>
      <c r="BW23" s="160" t="str">
        <f t="shared" si="44"/>
        <v>F</v>
      </c>
      <c r="BX23" s="157">
        <f t="shared" si="8"/>
        <v>0.5</v>
      </c>
      <c r="BY23" s="12">
        <f t="shared" si="9"/>
      </c>
      <c r="BZ23" s="110"/>
      <c r="CA23" s="111"/>
      <c r="CB23" s="111"/>
      <c r="CC23" s="111"/>
      <c r="CD23" s="111"/>
      <c r="CE23" s="155"/>
      <c r="CF23" s="167" t="str">
        <f t="shared" si="45"/>
        <v>F</v>
      </c>
      <c r="CG23" s="163">
        <f t="shared" si="10"/>
        <v>0.25</v>
      </c>
      <c r="CH23" s="168">
        <f t="shared" si="11"/>
      </c>
      <c r="CI23" s="106">
        <f t="shared" si="46"/>
      </c>
      <c r="CJ23" s="110"/>
      <c r="CK23" s="111"/>
      <c r="CL23" s="111"/>
      <c r="CM23" s="111"/>
      <c r="CN23" s="111"/>
      <c r="CO23" s="155"/>
      <c r="CP23" s="160" t="str">
        <f t="shared" si="47"/>
        <v>F</v>
      </c>
      <c r="CQ23" s="157">
        <f t="shared" si="48"/>
        <v>0.25</v>
      </c>
      <c r="CR23" s="12">
        <f t="shared" si="57"/>
      </c>
      <c r="CS23" s="110"/>
      <c r="CT23" s="111"/>
      <c r="CU23" s="111"/>
      <c r="CV23" s="111"/>
      <c r="CW23" s="111"/>
      <c r="CX23" s="155"/>
      <c r="CY23" s="160" t="str">
        <f t="shared" si="49"/>
        <v>F</v>
      </c>
      <c r="CZ23" s="157">
        <f t="shared" si="12"/>
        <v>0.5</v>
      </c>
      <c r="DA23" s="12">
        <f t="shared" si="13"/>
      </c>
      <c r="DB23" s="110"/>
      <c r="DC23" s="111"/>
      <c r="DD23" s="111"/>
      <c r="DE23" s="111"/>
      <c r="DF23" s="111"/>
      <c r="DG23" s="155"/>
      <c r="DH23" s="167" t="str">
        <f t="shared" si="50"/>
        <v>F</v>
      </c>
      <c r="DI23" s="163">
        <f t="shared" si="14"/>
        <v>0.25</v>
      </c>
      <c r="DJ23" s="168">
        <f t="shared" si="15"/>
      </c>
      <c r="DK23" s="106">
        <f t="shared" si="51"/>
      </c>
      <c r="DL23" s="110"/>
      <c r="DM23" s="111"/>
      <c r="DN23" s="111"/>
      <c r="DO23" s="111"/>
      <c r="DP23" s="111"/>
      <c r="DQ23" s="155"/>
      <c r="DR23" s="160" t="str">
        <f t="shared" si="52"/>
        <v>F</v>
      </c>
      <c r="DS23" s="157">
        <f t="shared" si="53"/>
        <v>0.25</v>
      </c>
      <c r="DT23" s="12">
        <f t="shared" si="58"/>
      </c>
      <c r="DU23" s="110"/>
      <c r="DV23" s="111"/>
      <c r="DW23" s="111"/>
      <c r="DX23" s="111"/>
      <c r="DY23" s="111"/>
      <c r="DZ23" s="155"/>
      <c r="EA23" s="160" t="str">
        <f t="shared" si="16"/>
        <v>F</v>
      </c>
      <c r="EB23" s="157">
        <f t="shared" si="17"/>
        <v>0.5</v>
      </c>
      <c r="EC23" s="12">
        <f t="shared" si="18"/>
      </c>
      <c r="ED23" s="110"/>
      <c r="EE23" s="111"/>
      <c r="EF23" s="111"/>
      <c r="EG23" s="111"/>
      <c r="EH23" s="111"/>
      <c r="EI23" s="155"/>
      <c r="EJ23" s="167" t="str">
        <f t="shared" si="19"/>
        <v>F</v>
      </c>
      <c r="EK23" s="163">
        <f t="shared" si="20"/>
        <v>0.25</v>
      </c>
      <c r="EL23" s="168">
        <f t="shared" si="21"/>
      </c>
      <c r="EM23" s="106">
        <f t="shared" si="22"/>
      </c>
      <c r="EN23" s="110"/>
      <c r="EO23" s="111"/>
      <c r="EP23" s="111"/>
      <c r="EQ23" s="111"/>
      <c r="ER23" s="111"/>
      <c r="ES23" s="155"/>
      <c r="ET23" s="160" t="str">
        <f t="shared" si="23"/>
        <v>F</v>
      </c>
      <c r="EU23" s="157">
        <f t="shared" si="54"/>
        <v>0.25</v>
      </c>
      <c r="EV23" s="12">
        <f t="shared" si="59"/>
      </c>
      <c r="EW23" s="110"/>
      <c r="EX23" s="111"/>
      <c r="EY23" s="111"/>
      <c r="EZ23" s="111"/>
      <c r="FA23" s="111"/>
      <c r="FB23" s="155"/>
      <c r="FC23" s="160" t="str">
        <f t="shared" si="24"/>
        <v>F</v>
      </c>
      <c r="FD23" s="157">
        <f t="shared" si="25"/>
        <v>0.5</v>
      </c>
      <c r="FE23" s="12">
        <f t="shared" si="26"/>
      </c>
      <c r="FF23" s="110"/>
      <c r="FG23" s="111"/>
      <c r="FH23" s="111"/>
      <c r="FI23" s="111"/>
      <c r="FJ23" s="111"/>
      <c r="FK23" s="155"/>
      <c r="FL23" s="167" t="str">
        <f t="shared" si="27"/>
        <v>F</v>
      </c>
      <c r="FM23" s="163">
        <f t="shared" si="28"/>
        <v>0.25</v>
      </c>
      <c r="FN23" s="168">
        <f t="shared" si="29"/>
      </c>
      <c r="FO23" s="106">
        <f t="shared" si="30"/>
      </c>
    </row>
    <row r="24" spans="1:171" ht="13.5" thickBot="1">
      <c r="A24" s="102">
        <f>IF(Anwesenheit!A19&lt;&gt;"",Anwesenheit!A19,"")</f>
      </c>
      <c r="B24" s="103">
        <f>IF(Anwesenheit!B19&lt;&gt;"",Anwesenheit!B19,"")</f>
      </c>
      <c r="C24" s="79">
        <f>Gesamt!O20</f>
      </c>
      <c r="D24" s="110"/>
      <c r="E24" s="111"/>
      <c r="F24" s="111"/>
      <c r="G24" s="111"/>
      <c r="H24" s="111"/>
      <c r="I24" s="155"/>
      <c r="J24" s="158" t="str">
        <f t="shared" si="31"/>
        <v>F</v>
      </c>
      <c r="K24" s="157">
        <f t="shared" si="32"/>
        <v>0.25</v>
      </c>
      <c r="L24" s="12">
        <f t="shared" si="33"/>
      </c>
      <c r="M24" s="110"/>
      <c r="N24" s="111"/>
      <c r="O24" s="111"/>
      <c r="P24" s="111"/>
      <c r="Q24" s="111"/>
      <c r="R24" s="155"/>
      <c r="S24" s="158" t="str">
        <f t="shared" si="34"/>
        <v>F</v>
      </c>
      <c r="T24" s="157">
        <f t="shared" si="0"/>
        <v>0.5</v>
      </c>
      <c r="U24" s="12">
        <f t="shared" si="1"/>
      </c>
      <c r="V24" s="110"/>
      <c r="W24" s="111"/>
      <c r="X24" s="111"/>
      <c r="Y24" s="111"/>
      <c r="Z24" s="111"/>
      <c r="AA24" s="155"/>
      <c r="AB24" s="164" t="str">
        <f t="shared" si="35"/>
        <v>F</v>
      </c>
      <c r="AC24" s="163">
        <f t="shared" si="2"/>
        <v>0.25</v>
      </c>
      <c r="AD24" s="168">
        <f t="shared" si="3"/>
      </c>
      <c r="AE24" s="106">
        <f t="shared" si="36"/>
      </c>
      <c r="AF24" s="133"/>
      <c r="AG24" s="111"/>
      <c r="AH24" s="111"/>
      <c r="AI24" s="111"/>
      <c r="AJ24" s="111"/>
      <c r="AK24" s="155"/>
      <c r="AL24" s="158" t="str">
        <f t="shared" si="37"/>
        <v>F</v>
      </c>
      <c r="AM24" s="157">
        <f t="shared" si="38"/>
        <v>0.25</v>
      </c>
      <c r="AN24" s="12">
        <f t="shared" si="55"/>
      </c>
      <c r="AO24" s="110"/>
      <c r="AP24" s="111"/>
      <c r="AQ24" s="111"/>
      <c r="AR24" s="111"/>
      <c r="AS24" s="111"/>
      <c r="AT24" s="155"/>
      <c r="AU24" s="158" t="str">
        <f t="shared" si="39"/>
        <v>F</v>
      </c>
      <c r="AV24" s="157">
        <f t="shared" si="4"/>
        <v>0.5</v>
      </c>
      <c r="AW24" s="12">
        <f t="shared" si="5"/>
      </c>
      <c r="AX24" s="110"/>
      <c r="AY24" s="111"/>
      <c r="AZ24" s="111"/>
      <c r="BA24" s="111"/>
      <c r="BB24" s="111"/>
      <c r="BC24" s="155"/>
      <c r="BD24" s="164" t="str">
        <f t="shared" si="40"/>
        <v>F</v>
      </c>
      <c r="BE24" s="163">
        <f t="shared" si="6"/>
        <v>0.25</v>
      </c>
      <c r="BF24" s="168">
        <f t="shared" si="7"/>
      </c>
      <c r="BG24" s="106">
        <f t="shared" si="41"/>
      </c>
      <c r="BH24" s="110"/>
      <c r="BI24" s="111"/>
      <c r="BJ24" s="111"/>
      <c r="BK24" s="111"/>
      <c r="BL24" s="111"/>
      <c r="BM24" s="155"/>
      <c r="BN24" s="160" t="str">
        <f t="shared" si="42"/>
        <v>F</v>
      </c>
      <c r="BO24" s="157">
        <f t="shared" si="43"/>
        <v>0.25</v>
      </c>
      <c r="BP24" s="12">
        <f t="shared" si="56"/>
      </c>
      <c r="BQ24" s="110"/>
      <c r="BR24" s="111"/>
      <c r="BS24" s="111"/>
      <c r="BT24" s="111"/>
      <c r="BU24" s="111"/>
      <c r="BV24" s="155"/>
      <c r="BW24" s="160" t="str">
        <f t="shared" si="44"/>
        <v>F</v>
      </c>
      <c r="BX24" s="157">
        <f t="shared" si="8"/>
        <v>0.5</v>
      </c>
      <c r="BY24" s="12">
        <f t="shared" si="9"/>
      </c>
      <c r="BZ24" s="110"/>
      <c r="CA24" s="111"/>
      <c r="CB24" s="111"/>
      <c r="CC24" s="111"/>
      <c r="CD24" s="111"/>
      <c r="CE24" s="155"/>
      <c r="CF24" s="167" t="str">
        <f t="shared" si="45"/>
        <v>F</v>
      </c>
      <c r="CG24" s="163">
        <f t="shared" si="10"/>
        <v>0.25</v>
      </c>
      <c r="CH24" s="168">
        <f t="shared" si="11"/>
      </c>
      <c r="CI24" s="106">
        <f t="shared" si="46"/>
      </c>
      <c r="CJ24" s="110"/>
      <c r="CK24" s="111"/>
      <c r="CL24" s="111"/>
      <c r="CM24" s="111"/>
      <c r="CN24" s="111"/>
      <c r="CO24" s="155"/>
      <c r="CP24" s="160" t="str">
        <f t="shared" si="47"/>
        <v>F</v>
      </c>
      <c r="CQ24" s="157">
        <f t="shared" si="48"/>
        <v>0.25</v>
      </c>
      <c r="CR24" s="12">
        <f t="shared" si="57"/>
      </c>
      <c r="CS24" s="110"/>
      <c r="CT24" s="111"/>
      <c r="CU24" s="111"/>
      <c r="CV24" s="111"/>
      <c r="CW24" s="111"/>
      <c r="CX24" s="155"/>
      <c r="CY24" s="160" t="str">
        <f t="shared" si="49"/>
        <v>F</v>
      </c>
      <c r="CZ24" s="157">
        <f t="shared" si="12"/>
        <v>0.5</v>
      </c>
      <c r="DA24" s="12">
        <f t="shared" si="13"/>
      </c>
      <c r="DB24" s="110"/>
      <c r="DC24" s="111"/>
      <c r="DD24" s="111"/>
      <c r="DE24" s="111"/>
      <c r="DF24" s="111"/>
      <c r="DG24" s="155"/>
      <c r="DH24" s="167" t="str">
        <f t="shared" si="50"/>
        <v>F</v>
      </c>
      <c r="DI24" s="163">
        <f t="shared" si="14"/>
        <v>0.25</v>
      </c>
      <c r="DJ24" s="168">
        <f t="shared" si="15"/>
      </c>
      <c r="DK24" s="106">
        <f t="shared" si="51"/>
      </c>
      <c r="DL24" s="110"/>
      <c r="DM24" s="111"/>
      <c r="DN24" s="111"/>
      <c r="DO24" s="111"/>
      <c r="DP24" s="111"/>
      <c r="DQ24" s="155"/>
      <c r="DR24" s="160" t="str">
        <f t="shared" si="52"/>
        <v>F</v>
      </c>
      <c r="DS24" s="157">
        <f t="shared" si="53"/>
        <v>0.25</v>
      </c>
      <c r="DT24" s="12">
        <f t="shared" si="58"/>
      </c>
      <c r="DU24" s="110"/>
      <c r="DV24" s="111"/>
      <c r="DW24" s="111"/>
      <c r="DX24" s="111"/>
      <c r="DY24" s="111"/>
      <c r="DZ24" s="155"/>
      <c r="EA24" s="160" t="str">
        <f t="shared" si="16"/>
        <v>F</v>
      </c>
      <c r="EB24" s="157">
        <f t="shared" si="17"/>
        <v>0.5</v>
      </c>
      <c r="EC24" s="12">
        <f t="shared" si="18"/>
      </c>
      <c r="ED24" s="110"/>
      <c r="EE24" s="111"/>
      <c r="EF24" s="111"/>
      <c r="EG24" s="111"/>
      <c r="EH24" s="111"/>
      <c r="EI24" s="155"/>
      <c r="EJ24" s="167" t="str">
        <f t="shared" si="19"/>
        <v>F</v>
      </c>
      <c r="EK24" s="163">
        <f t="shared" si="20"/>
        <v>0.25</v>
      </c>
      <c r="EL24" s="168">
        <f t="shared" si="21"/>
      </c>
      <c r="EM24" s="106">
        <f t="shared" si="22"/>
      </c>
      <c r="EN24" s="110"/>
      <c r="EO24" s="111"/>
      <c r="EP24" s="111"/>
      <c r="EQ24" s="111"/>
      <c r="ER24" s="111"/>
      <c r="ES24" s="155"/>
      <c r="ET24" s="160" t="str">
        <f t="shared" si="23"/>
        <v>F</v>
      </c>
      <c r="EU24" s="157">
        <f t="shared" si="54"/>
        <v>0.25</v>
      </c>
      <c r="EV24" s="12">
        <f t="shared" si="59"/>
      </c>
      <c r="EW24" s="110"/>
      <c r="EX24" s="111"/>
      <c r="EY24" s="111"/>
      <c r="EZ24" s="111"/>
      <c r="FA24" s="111"/>
      <c r="FB24" s="155"/>
      <c r="FC24" s="160" t="str">
        <f t="shared" si="24"/>
        <v>F</v>
      </c>
      <c r="FD24" s="157">
        <f t="shared" si="25"/>
        <v>0.5</v>
      </c>
      <c r="FE24" s="12">
        <f t="shared" si="26"/>
      </c>
      <c r="FF24" s="110"/>
      <c r="FG24" s="111"/>
      <c r="FH24" s="111"/>
      <c r="FI24" s="111"/>
      <c r="FJ24" s="111"/>
      <c r="FK24" s="155"/>
      <c r="FL24" s="167" t="str">
        <f t="shared" si="27"/>
        <v>F</v>
      </c>
      <c r="FM24" s="163">
        <f t="shared" si="28"/>
        <v>0.25</v>
      </c>
      <c r="FN24" s="168">
        <f t="shared" si="29"/>
      </c>
      <c r="FO24" s="106">
        <f t="shared" si="30"/>
      </c>
    </row>
    <row r="25" spans="1:171" ht="13.5" thickBot="1">
      <c r="A25" s="102">
        <f>IF(Anwesenheit!A20&lt;&gt;"",Anwesenheit!A20,"")</f>
      </c>
      <c r="B25" s="103">
        <f>IF(Anwesenheit!B20&lt;&gt;"",Anwesenheit!B20,"")</f>
      </c>
      <c r="C25" s="79">
        <f>Gesamt!O21</f>
      </c>
      <c r="D25" s="110"/>
      <c r="E25" s="111"/>
      <c r="F25" s="111"/>
      <c r="G25" s="111"/>
      <c r="H25" s="111"/>
      <c r="I25" s="155"/>
      <c r="J25" s="158" t="str">
        <f t="shared" si="31"/>
        <v>F</v>
      </c>
      <c r="K25" s="157">
        <f t="shared" si="32"/>
        <v>0.25</v>
      </c>
      <c r="L25" s="12">
        <f t="shared" si="33"/>
      </c>
      <c r="M25" s="110"/>
      <c r="N25" s="111"/>
      <c r="O25" s="111"/>
      <c r="P25" s="111"/>
      <c r="Q25" s="111"/>
      <c r="R25" s="155"/>
      <c r="S25" s="158" t="str">
        <f t="shared" si="34"/>
        <v>F</v>
      </c>
      <c r="T25" s="157">
        <f t="shared" si="0"/>
        <v>0.5</v>
      </c>
      <c r="U25" s="12">
        <f t="shared" si="1"/>
      </c>
      <c r="V25" s="110"/>
      <c r="W25" s="111"/>
      <c r="X25" s="111"/>
      <c r="Y25" s="111"/>
      <c r="Z25" s="111"/>
      <c r="AA25" s="155"/>
      <c r="AB25" s="164" t="str">
        <f t="shared" si="35"/>
        <v>F</v>
      </c>
      <c r="AC25" s="163">
        <f t="shared" si="2"/>
        <v>0.25</v>
      </c>
      <c r="AD25" s="168">
        <f t="shared" si="3"/>
      </c>
      <c r="AE25" s="106">
        <f t="shared" si="36"/>
      </c>
      <c r="AF25" s="133"/>
      <c r="AG25" s="111"/>
      <c r="AH25" s="111"/>
      <c r="AI25" s="111"/>
      <c r="AJ25" s="111"/>
      <c r="AK25" s="155"/>
      <c r="AL25" s="158" t="str">
        <f t="shared" si="37"/>
        <v>F</v>
      </c>
      <c r="AM25" s="157">
        <f t="shared" si="38"/>
        <v>0.25</v>
      </c>
      <c r="AN25" s="12">
        <f t="shared" si="55"/>
      </c>
      <c r="AO25" s="110"/>
      <c r="AP25" s="111"/>
      <c r="AQ25" s="111"/>
      <c r="AR25" s="111"/>
      <c r="AS25" s="111"/>
      <c r="AT25" s="155"/>
      <c r="AU25" s="158" t="str">
        <f t="shared" si="39"/>
        <v>F</v>
      </c>
      <c r="AV25" s="157">
        <f t="shared" si="4"/>
        <v>0.5</v>
      </c>
      <c r="AW25" s="12">
        <f t="shared" si="5"/>
      </c>
      <c r="AX25" s="110"/>
      <c r="AY25" s="111"/>
      <c r="AZ25" s="111"/>
      <c r="BA25" s="111"/>
      <c r="BB25" s="111"/>
      <c r="BC25" s="155"/>
      <c r="BD25" s="164" t="str">
        <f t="shared" si="40"/>
        <v>F</v>
      </c>
      <c r="BE25" s="163">
        <f t="shared" si="6"/>
        <v>0.25</v>
      </c>
      <c r="BF25" s="168">
        <f t="shared" si="7"/>
      </c>
      <c r="BG25" s="106">
        <f t="shared" si="41"/>
      </c>
      <c r="BH25" s="110"/>
      <c r="BI25" s="111"/>
      <c r="BJ25" s="111"/>
      <c r="BK25" s="111"/>
      <c r="BL25" s="111"/>
      <c r="BM25" s="155"/>
      <c r="BN25" s="160" t="str">
        <f t="shared" si="42"/>
        <v>F</v>
      </c>
      <c r="BO25" s="157">
        <f t="shared" si="43"/>
        <v>0.25</v>
      </c>
      <c r="BP25" s="12">
        <f t="shared" si="56"/>
      </c>
      <c r="BQ25" s="110"/>
      <c r="BR25" s="111"/>
      <c r="BS25" s="111"/>
      <c r="BT25" s="111"/>
      <c r="BU25" s="111"/>
      <c r="BV25" s="155"/>
      <c r="BW25" s="160" t="str">
        <f t="shared" si="44"/>
        <v>F</v>
      </c>
      <c r="BX25" s="157">
        <f t="shared" si="8"/>
        <v>0.5</v>
      </c>
      <c r="BY25" s="12">
        <f t="shared" si="9"/>
      </c>
      <c r="BZ25" s="110"/>
      <c r="CA25" s="111"/>
      <c r="CB25" s="111"/>
      <c r="CC25" s="111"/>
      <c r="CD25" s="111"/>
      <c r="CE25" s="155"/>
      <c r="CF25" s="167" t="str">
        <f t="shared" si="45"/>
        <v>F</v>
      </c>
      <c r="CG25" s="163">
        <f t="shared" si="10"/>
        <v>0.25</v>
      </c>
      <c r="CH25" s="168">
        <f t="shared" si="11"/>
      </c>
      <c r="CI25" s="106">
        <f t="shared" si="46"/>
      </c>
      <c r="CJ25" s="110"/>
      <c r="CK25" s="111"/>
      <c r="CL25" s="111"/>
      <c r="CM25" s="111"/>
      <c r="CN25" s="111"/>
      <c r="CO25" s="155"/>
      <c r="CP25" s="160" t="str">
        <f t="shared" si="47"/>
        <v>F</v>
      </c>
      <c r="CQ25" s="157">
        <f t="shared" si="48"/>
        <v>0.25</v>
      </c>
      <c r="CR25" s="12">
        <f t="shared" si="57"/>
      </c>
      <c r="CS25" s="110"/>
      <c r="CT25" s="111"/>
      <c r="CU25" s="111"/>
      <c r="CV25" s="111"/>
      <c r="CW25" s="111"/>
      <c r="CX25" s="155"/>
      <c r="CY25" s="160" t="str">
        <f t="shared" si="49"/>
        <v>F</v>
      </c>
      <c r="CZ25" s="157">
        <f t="shared" si="12"/>
        <v>0.5</v>
      </c>
      <c r="DA25" s="12">
        <f t="shared" si="13"/>
      </c>
      <c r="DB25" s="110"/>
      <c r="DC25" s="111"/>
      <c r="DD25" s="111"/>
      <c r="DE25" s="111"/>
      <c r="DF25" s="111"/>
      <c r="DG25" s="155"/>
      <c r="DH25" s="167" t="str">
        <f t="shared" si="50"/>
        <v>F</v>
      </c>
      <c r="DI25" s="163">
        <f t="shared" si="14"/>
        <v>0.25</v>
      </c>
      <c r="DJ25" s="168">
        <f t="shared" si="15"/>
      </c>
      <c r="DK25" s="106">
        <f t="shared" si="51"/>
      </c>
      <c r="DL25" s="110"/>
      <c r="DM25" s="111"/>
      <c r="DN25" s="111"/>
      <c r="DO25" s="111"/>
      <c r="DP25" s="111"/>
      <c r="DQ25" s="155"/>
      <c r="DR25" s="160" t="str">
        <f t="shared" si="52"/>
        <v>F</v>
      </c>
      <c r="DS25" s="157">
        <f t="shared" si="53"/>
        <v>0.25</v>
      </c>
      <c r="DT25" s="12">
        <f t="shared" si="58"/>
      </c>
      <c r="DU25" s="110"/>
      <c r="DV25" s="111"/>
      <c r="DW25" s="111"/>
      <c r="DX25" s="111"/>
      <c r="DY25" s="111"/>
      <c r="DZ25" s="155"/>
      <c r="EA25" s="160" t="str">
        <f t="shared" si="16"/>
        <v>F</v>
      </c>
      <c r="EB25" s="157">
        <f t="shared" si="17"/>
        <v>0.5</v>
      </c>
      <c r="EC25" s="12">
        <f t="shared" si="18"/>
      </c>
      <c r="ED25" s="110"/>
      <c r="EE25" s="111"/>
      <c r="EF25" s="111"/>
      <c r="EG25" s="111"/>
      <c r="EH25" s="111"/>
      <c r="EI25" s="155"/>
      <c r="EJ25" s="167" t="str">
        <f t="shared" si="19"/>
        <v>F</v>
      </c>
      <c r="EK25" s="163">
        <f t="shared" si="20"/>
        <v>0.25</v>
      </c>
      <c r="EL25" s="168">
        <f t="shared" si="21"/>
      </c>
      <c r="EM25" s="106">
        <f t="shared" si="22"/>
      </c>
      <c r="EN25" s="110"/>
      <c r="EO25" s="111"/>
      <c r="EP25" s="111"/>
      <c r="EQ25" s="111"/>
      <c r="ER25" s="111"/>
      <c r="ES25" s="155"/>
      <c r="ET25" s="160" t="str">
        <f t="shared" si="23"/>
        <v>F</v>
      </c>
      <c r="EU25" s="157">
        <f t="shared" si="54"/>
        <v>0.25</v>
      </c>
      <c r="EV25" s="12">
        <f t="shared" si="59"/>
      </c>
      <c r="EW25" s="110"/>
      <c r="EX25" s="111"/>
      <c r="EY25" s="111"/>
      <c r="EZ25" s="111"/>
      <c r="FA25" s="111"/>
      <c r="FB25" s="155"/>
      <c r="FC25" s="160" t="str">
        <f t="shared" si="24"/>
        <v>F</v>
      </c>
      <c r="FD25" s="157">
        <f t="shared" si="25"/>
        <v>0.5</v>
      </c>
      <c r="FE25" s="12">
        <f t="shared" si="26"/>
      </c>
      <c r="FF25" s="110"/>
      <c r="FG25" s="111"/>
      <c r="FH25" s="111"/>
      <c r="FI25" s="111"/>
      <c r="FJ25" s="111"/>
      <c r="FK25" s="155"/>
      <c r="FL25" s="167" t="str">
        <f t="shared" si="27"/>
        <v>F</v>
      </c>
      <c r="FM25" s="163">
        <f t="shared" si="28"/>
        <v>0.25</v>
      </c>
      <c r="FN25" s="168">
        <f t="shared" si="29"/>
      </c>
      <c r="FO25" s="106">
        <f t="shared" si="30"/>
      </c>
    </row>
    <row r="26" spans="1:171" ht="13.5" thickBot="1">
      <c r="A26" s="102">
        <f>IF(Anwesenheit!A21&lt;&gt;"",Anwesenheit!A21,"")</f>
      </c>
      <c r="B26" s="103">
        <f>IF(Anwesenheit!B21&lt;&gt;"",Anwesenheit!B21,"")</f>
      </c>
      <c r="C26" s="79">
        <f>Gesamt!O22</f>
      </c>
      <c r="D26" s="110"/>
      <c r="E26" s="111"/>
      <c r="F26" s="111"/>
      <c r="G26" s="111"/>
      <c r="H26" s="111"/>
      <c r="I26" s="155"/>
      <c r="J26" s="158" t="str">
        <f t="shared" si="31"/>
        <v>F</v>
      </c>
      <c r="K26" s="157">
        <f t="shared" si="32"/>
        <v>0.25</v>
      </c>
      <c r="L26" s="12">
        <f t="shared" si="33"/>
      </c>
      <c r="M26" s="110"/>
      <c r="N26" s="111"/>
      <c r="O26" s="111"/>
      <c r="P26" s="111"/>
      <c r="Q26" s="111"/>
      <c r="R26" s="155"/>
      <c r="S26" s="158" t="str">
        <f t="shared" si="34"/>
        <v>F</v>
      </c>
      <c r="T26" s="157">
        <f t="shared" si="0"/>
        <v>0.5</v>
      </c>
      <c r="U26" s="12">
        <f t="shared" si="1"/>
      </c>
      <c r="V26" s="110"/>
      <c r="W26" s="111"/>
      <c r="X26" s="111"/>
      <c r="Y26" s="111"/>
      <c r="Z26" s="111"/>
      <c r="AA26" s="155"/>
      <c r="AB26" s="164" t="str">
        <f t="shared" si="35"/>
        <v>F</v>
      </c>
      <c r="AC26" s="163">
        <f t="shared" si="2"/>
        <v>0.25</v>
      </c>
      <c r="AD26" s="168">
        <f t="shared" si="3"/>
      </c>
      <c r="AE26" s="106">
        <f t="shared" si="36"/>
      </c>
      <c r="AF26" s="133"/>
      <c r="AG26" s="111"/>
      <c r="AH26" s="111"/>
      <c r="AI26" s="111"/>
      <c r="AJ26" s="111"/>
      <c r="AK26" s="155"/>
      <c r="AL26" s="158" t="str">
        <f t="shared" si="37"/>
        <v>F</v>
      </c>
      <c r="AM26" s="157">
        <f t="shared" si="38"/>
        <v>0.25</v>
      </c>
      <c r="AN26" s="12">
        <f t="shared" si="55"/>
      </c>
      <c r="AO26" s="110"/>
      <c r="AP26" s="111"/>
      <c r="AQ26" s="111"/>
      <c r="AR26" s="111"/>
      <c r="AS26" s="111"/>
      <c r="AT26" s="155"/>
      <c r="AU26" s="158" t="str">
        <f t="shared" si="39"/>
        <v>F</v>
      </c>
      <c r="AV26" s="157">
        <f t="shared" si="4"/>
        <v>0.5</v>
      </c>
      <c r="AW26" s="12">
        <f t="shared" si="5"/>
      </c>
      <c r="AX26" s="110"/>
      <c r="AY26" s="111"/>
      <c r="AZ26" s="111"/>
      <c r="BA26" s="111"/>
      <c r="BB26" s="111"/>
      <c r="BC26" s="155"/>
      <c r="BD26" s="164" t="str">
        <f t="shared" si="40"/>
        <v>F</v>
      </c>
      <c r="BE26" s="163">
        <f t="shared" si="6"/>
        <v>0.25</v>
      </c>
      <c r="BF26" s="168">
        <f t="shared" si="7"/>
      </c>
      <c r="BG26" s="106">
        <f t="shared" si="41"/>
      </c>
      <c r="BH26" s="110"/>
      <c r="BI26" s="111"/>
      <c r="BJ26" s="111"/>
      <c r="BK26" s="111"/>
      <c r="BL26" s="111"/>
      <c r="BM26" s="155"/>
      <c r="BN26" s="160" t="str">
        <f t="shared" si="42"/>
        <v>F</v>
      </c>
      <c r="BO26" s="157">
        <f t="shared" si="43"/>
        <v>0.25</v>
      </c>
      <c r="BP26" s="12">
        <f t="shared" si="56"/>
      </c>
      <c r="BQ26" s="110"/>
      <c r="BR26" s="111"/>
      <c r="BS26" s="111"/>
      <c r="BT26" s="111"/>
      <c r="BU26" s="111"/>
      <c r="BV26" s="155"/>
      <c r="BW26" s="160" t="str">
        <f t="shared" si="44"/>
        <v>F</v>
      </c>
      <c r="BX26" s="157">
        <f t="shared" si="8"/>
        <v>0.5</v>
      </c>
      <c r="BY26" s="12">
        <f t="shared" si="9"/>
      </c>
      <c r="BZ26" s="110"/>
      <c r="CA26" s="111"/>
      <c r="CB26" s="111"/>
      <c r="CC26" s="111"/>
      <c r="CD26" s="111"/>
      <c r="CE26" s="155"/>
      <c r="CF26" s="167" t="str">
        <f t="shared" si="45"/>
        <v>F</v>
      </c>
      <c r="CG26" s="163">
        <f t="shared" si="10"/>
        <v>0.25</v>
      </c>
      <c r="CH26" s="168">
        <f t="shared" si="11"/>
      </c>
      <c r="CI26" s="106">
        <f t="shared" si="46"/>
      </c>
      <c r="CJ26" s="110"/>
      <c r="CK26" s="111"/>
      <c r="CL26" s="111"/>
      <c r="CM26" s="111"/>
      <c r="CN26" s="111"/>
      <c r="CO26" s="155"/>
      <c r="CP26" s="160" t="str">
        <f t="shared" si="47"/>
        <v>F</v>
      </c>
      <c r="CQ26" s="157">
        <f t="shared" si="48"/>
        <v>0.25</v>
      </c>
      <c r="CR26" s="12">
        <f t="shared" si="57"/>
      </c>
      <c r="CS26" s="110"/>
      <c r="CT26" s="111"/>
      <c r="CU26" s="111"/>
      <c r="CV26" s="111"/>
      <c r="CW26" s="111"/>
      <c r="CX26" s="155"/>
      <c r="CY26" s="160" t="str">
        <f t="shared" si="49"/>
        <v>F</v>
      </c>
      <c r="CZ26" s="157">
        <f t="shared" si="12"/>
        <v>0.5</v>
      </c>
      <c r="DA26" s="12">
        <f t="shared" si="13"/>
      </c>
      <c r="DB26" s="110"/>
      <c r="DC26" s="111"/>
      <c r="DD26" s="111"/>
      <c r="DE26" s="111"/>
      <c r="DF26" s="111"/>
      <c r="DG26" s="155"/>
      <c r="DH26" s="167" t="str">
        <f t="shared" si="50"/>
        <v>F</v>
      </c>
      <c r="DI26" s="163">
        <f t="shared" si="14"/>
        <v>0.25</v>
      </c>
      <c r="DJ26" s="168">
        <f t="shared" si="15"/>
      </c>
      <c r="DK26" s="106">
        <f t="shared" si="51"/>
      </c>
      <c r="DL26" s="110"/>
      <c r="DM26" s="111"/>
      <c r="DN26" s="111"/>
      <c r="DO26" s="111"/>
      <c r="DP26" s="111"/>
      <c r="DQ26" s="155"/>
      <c r="DR26" s="160" t="str">
        <f t="shared" si="52"/>
        <v>F</v>
      </c>
      <c r="DS26" s="157">
        <f t="shared" si="53"/>
        <v>0.25</v>
      </c>
      <c r="DT26" s="12">
        <f t="shared" si="58"/>
      </c>
      <c r="DU26" s="110"/>
      <c r="DV26" s="111"/>
      <c r="DW26" s="111"/>
      <c r="DX26" s="111"/>
      <c r="DY26" s="111"/>
      <c r="DZ26" s="155"/>
      <c r="EA26" s="160" t="str">
        <f t="shared" si="16"/>
        <v>F</v>
      </c>
      <c r="EB26" s="157">
        <f t="shared" si="17"/>
        <v>0.5</v>
      </c>
      <c r="EC26" s="12">
        <f t="shared" si="18"/>
      </c>
      <c r="ED26" s="110"/>
      <c r="EE26" s="111"/>
      <c r="EF26" s="111"/>
      <c r="EG26" s="111"/>
      <c r="EH26" s="111"/>
      <c r="EI26" s="155"/>
      <c r="EJ26" s="167" t="str">
        <f t="shared" si="19"/>
        <v>F</v>
      </c>
      <c r="EK26" s="163">
        <f t="shared" si="20"/>
        <v>0.25</v>
      </c>
      <c r="EL26" s="168">
        <f t="shared" si="21"/>
      </c>
      <c r="EM26" s="106">
        <f t="shared" si="22"/>
      </c>
      <c r="EN26" s="110"/>
      <c r="EO26" s="111"/>
      <c r="EP26" s="111"/>
      <c r="EQ26" s="111"/>
      <c r="ER26" s="111"/>
      <c r="ES26" s="155"/>
      <c r="ET26" s="160" t="str">
        <f t="shared" si="23"/>
        <v>F</v>
      </c>
      <c r="EU26" s="157">
        <f t="shared" si="54"/>
        <v>0.25</v>
      </c>
      <c r="EV26" s="12">
        <f t="shared" si="59"/>
      </c>
      <c r="EW26" s="110"/>
      <c r="EX26" s="111"/>
      <c r="EY26" s="111"/>
      <c r="EZ26" s="111"/>
      <c r="FA26" s="111"/>
      <c r="FB26" s="155"/>
      <c r="FC26" s="160" t="str">
        <f t="shared" si="24"/>
        <v>F</v>
      </c>
      <c r="FD26" s="157">
        <f t="shared" si="25"/>
        <v>0.5</v>
      </c>
      <c r="FE26" s="12">
        <f t="shared" si="26"/>
      </c>
      <c r="FF26" s="110"/>
      <c r="FG26" s="111"/>
      <c r="FH26" s="111"/>
      <c r="FI26" s="111"/>
      <c r="FJ26" s="111"/>
      <c r="FK26" s="155"/>
      <c r="FL26" s="167" t="str">
        <f t="shared" si="27"/>
        <v>F</v>
      </c>
      <c r="FM26" s="163">
        <f t="shared" si="28"/>
        <v>0.25</v>
      </c>
      <c r="FN26" s="168">
        <f t="shared" si="29"/>
      </c>
      <c r="FO26" s="106">
        <f t="shared" si="30"/>
      </c>
    </row>
    <row r="27" spans="1:171" ht="13.5" thickBot="1">
      <c r="A27" s="102">
        <f>IF(Anwesenheit!A22&lt;&gt;"",Anwesenheit!A22,"")</f>
      </c>
      <c r="B27" s="103">
        <f>IF(Anwesenheit!B22&lt;&gt;"",Anwesenheit!B22,"")</f>
      </c>
      <c r="C27" s="79">
        <f>Gesamt!O23</f>
      </c>
      <c r="D27" s="110"/>
      <c r="E27" s="111"/>
      <c r="F27" s="111"/>
      <c r="G27" s="111"/>
      <c r="H27" s="111"/>
      <c r="I27" s="155"/>
      <c r="J27" s="158" t="str">
        <f t="shared" si="31"/>
        <v>F</v>
      </c>
      <c r="K27" s="157">
        <f t="shared" si="32"/>
        <v>0.25</v>
      </c>
      <c r="L27" s="12">
        <f t="shared" si="33"/>
      </c>
      <c r="M27" s="110"/>
      <c r="N27" s="111"/>
      <c r="O27" s="111"/>
      <c r="P27" s="111"/>
      <c r="Q27" s="111"/>
      <c r="R27" s="155"/>
      <c r="S27" s="158" t="str">
        <f t="shared" si="34"/>
        <v>F</v>
      </c>
      <c r="T27" s="157">
        <f t="shared" si="0"/>
        <v>0.5</v>
      </c>
      <c r="U27" s="12">
        <f t="shared" si="1"/>
      </c>
      <c r="V27" s="110"/>
      <c r="W27" s="111"/>
      <c r="X27" s="111"/>
      <c r="Y27" s="111"/>
      <c r="Z27" s="111"/>
      <c r="AA27" s="155"/>
      <c r="AB27" s="164" t="str">
        <f t="shared" si="35"/>
        <v>F</v>
      </c>
      <c r="AC27" s="163">
        <f t="shared" si="2"/>
        <v>0.25</v>
      </c>
      <c r="AD27" s="168">
        <f t="shared" si="3"/>
      </c>
      <c r="AE27" s="106">
        <f t="shared" si="36"/>
      </c>
      <c r="AF27" s="133"/>
      <c r="AG27" s="111"/>
      <c r="AH27" s="111"/>
      <c r="AI27" s="111"/>
      <c r="AJ27" s="111"/>
      <c r="AK27" s="155"/>
      <c r="AL27" s="158" t="str">
        <f t="shared" si="37"/>
        <v>F</v>
      </c>
      <c r="AM27" s="157">
        <f t="shared" si="38"/>
        <v>0.25</v>
      </c>
      <c r="AN27" s="12">
        <f t="shared" si="55"/>
      </c>
      <c r="AO27" s="110"/>
      <c r="AP27" s="111"/>
      <c r="AQ27" s="111"/>
      <c r="AR27" s="111"/>
      <c r="AS27" s="111"/>
      <c r="AT27" s="155"/>
      <c r="AU27" s="158" t="str">
        <f t="shared" si="39"/>
        <v>F</v>
      </c>
      <c r="AV27" s="157">
        <f t="shared" si="4"/>
        <v>0.5</v>
      </c>
      <c r="AW27" s="12">
        <f t="shared" si="5"/>
      </c>
      <c r="AX27" s="110"/>
      <c r="AY27" s="111"/>
      <c r="AZ27" s="111"/>
      <c r="BA27" s="111"/>
      <c r="BB27" s="111"/>
      <c r="BC27" s="155"/>
      <c r="BD27" s="164" t="str">
        <f t="shared" si="40"/>
        <v>F</v>
      </c>
      <c r="BE27" s="163">
        <f t="shared" si="6"/>
        <v>0.25</v>
      </c>
      <c r="BF27" s="168">
        <f t="shared" si="7"/>
      </c>
      <c r="BG27" s="106">
        <f t="shared" si="41"/>
      </c>
      <c r="BH27" s="110"/>
      <c r="BI27" s="111"/>
      <c r="BJ27" s="111"/>
      <c r="BK27" s="111"/>
      <c r="BL27" s="111"/>
      <c r="BM27" s="155"/>
      <c r="BN27" s="160" t="str">
        <f t="shared" si="42"/>
        <v>F</v>
      </c>
      <c r="BO27" s="157">
        <f t="shared" si="43"/>
        <v>0.25</v>
      </c>
      <c r="BP27" s="12">
        <f t="shared" si="56"/>
      </c>
      <c r="BQ27" s="110"/>
      <c r="BR27" s="111"/>
      <c r="BS27" s="111"/>
      <c r="BT27" s="111"/>
      <c r="BU27" s="111"/>
      <c r="BV27" s="155"/>
      <c r="BW27" s="160" t="str">
        <f t="shared" si="44"/>
        <v>F</v>
      </c>
      <c r="BX27" s="157">
        <f t="shared" si="8"/>
        <v>0.5</v>
      </c>
      <c r="BY27" s="12">
        <f t="shared" si="9"/>
      </c>
      <c r="BZ27" s="110"/>
      <c r="CA27" s="111"/>
      <c r="CB27" s="111"/>
      <c r="CC27" s="111"/>
      <c r="CD27" s="111"/>
      <c r="CE27" s="155"/>
      <c r="CF27" s="167" t="str">
        <f t="shared" si="45"/>
        <v>F</v>
      </c>
      <c r="CG27" s="163">
        <f t="shared" si="10"/>
        <v>0.25</v>
      </c>
      <c r="CH27" s="168">
        <f t="shared" si="11"/>
      </c>
      <c r="CI27" s="106">
        <f t="shared" si="46"/>
      </c>
      <c r="CJ27" s="110"/>
      <c r="CK27" s="111"/>
      <c r="CL27" s="111"/>
      <c r="CM27" s="111"/>
      <c r="CN27" s="111"/>
      <c r="CO27" s="155"/>
      <c r="CP27" s="160" t="str">
        <f t="shared" si="47"/>
        <v>F</v>
      </c>
      <c r="CQ27" s="157">
        <f t="shared" si="48"/>
        <v>0.25</v>
      </c>
      <c r="CR27" s="12">
        <f t="shared" si="57"/>
      </c>
      <c r="CS27" s="110"/>
      <c r="CT27" s="111"/>
      <c r="CU27" s="111"/>
      <c r="CV27" s="111"/>
      <c r="CW27" s="111"/>
      <c r="CX27" s="155"/>
      <c r="CY27" s="160" t="str">
        <f t="shared" si="49"/>
        <v>F</v>
      </c>
      <c r="CZ27" s="157">
        <f t="shared" si="12"/>
        <v>0.5</v>
      </c>
      <c r="DA27" s="12">
        <f t="shared" si="13"/>
      </c>
      <c r="DB27" s="110"/>
      <c r="DC27" s="111"/>
      <c r="DD27" s="111"/>
      <c r="DE27" s="111"/>
      <c r="DF27" s="111"/>
      <c r="DG27" s="155"/>
      <c r="DH27" s="167" t="str">
        <f t="shared" si="50"/>
        <v>F</v>
      </c>
      <c r="DI27" s="163">
        <f t="shared" si="14"/>
        <v>0.25</v>
      </c>
      <c r="DJ27" s="168">
        <f t="shared" si="15"/>
      </c>
      <c r="DK27" s="106">
        <f t="shared" si="51"/>
      </c>
      <c r="DL27" s="110"/>
      <c r="DM27" s="111"/>
      <c r="DN27" s="111"/>
      <c r="DO27" s="111"/>
      <c r="DP27" s="111"/>
      <c r="DQ27" s="155"/>
      <c r="DR27" s="160" t="str">
        <f t="shared" si="52"/>
        <v>F</v>
      </c>
      <c r="DS27" s="157">
        <f t="shared" si="53"/>
        <v>0.25</v>
      </c>
      <c r="DT27" s="12">
        <f t="shared" si="58"/>
      </c>
      <c r="DU27" s="110"/>
      <c r="DV27" s="111"/>
      <c r="DW27" s="111"/>
      <c r="DX27" s="111"/>
      <c r="DY27" s="111"/>
      <c r="DZ27" s="155"/>
      <c r="EA27" s="160" t="str">
        <f t="shared" si="16"/>
        <v>F</v>
      </c>
      <c r="EB27" s="157">
        <f t="shared" si="17"/>
        <v>0.5</v>
      </c>
      <c r="EC27" s="12">
        <f t="shared" si="18"/>
      </c>
      <c r="ED27" s="110"/>
      <c r="EE27" s="111"/>
      <c r="EF27" s="111"/>
      <c r="EG27" s="111"/>
      <c r="EH27" s="111"/>
      <c r="EI27" s="155"/>
      <c r="EJ27" s="167" t="str">
        <f t="shared" si="19"/>
        <v>F</v>
      </c>
      <c r="EK27" s="163">
        <f t="shared" si="20"/>
        <v>0.25</v>
      </c>
      <c r="EL27" s="168">
        <f t="shared" si="21"/>
      </c>
      <c r="EM27" s="106">
        <f t="shared" si="22"/>
      </c>
      <c r="EN27" s="110"/>
      <c r="EO27" s="111"/>
      <c r="EP27" s="111"/>
      <c r="EQ27" s="111"/>
      <c r="ER27" s="111"/>
      <c r="ES27" s="155"/>
      <c r="ET27" s="160" t="str">
        <f t="shared" si="23"/>
        <v>F</v>
      </c>
      <c r="EU27" s="157">
        <f t="shared" si="54"/>
        <v>0.25</v>
      </c>
      <c r="EV27" s="12">
        <f t="shared" si="59"/>
      </c>
      <c r="EW27" s="110"/>
      <c r="EX27" s="111"/>
      <c r="EY27" s="111"/>
      <c r="EZ27" s="111"/>
      <c r="FA27" s="111"/>
      <c r="FB27" s="155"/>
      <c r="FC27" s="160" t="str">
        <f t="shared" si="24"/>
        <v>F</v>
      </c>
      <c r="FD27" s="157">
        <f t="shared" si="25"/>
        <v>0.5</v>
      </c>
      <c r="FE27" s="12">
        <f t="shared" si="26"/>
      </c>
      <c r="FF27" s="110"/>
      <c r="FG27" s="111"/>
      <c r="FH27" s="111"/>
      <c r="FI27" s="111"/>
      <c r="FJ27" s="111"/>
      <c r="FK27" s="155"/>
      <c r="FL27" s="167" t="str">
        <f t="shared" si="27"/>
        <v>F</v>
      </c>
      <c r="FM27" s="163">
        <f t="shared" si="28"/>
        <v>0.25</v>
      </c>
      <c r="FN27" s="168">
        <f t="shared" si="29"/>
      </c>
      <c r="FO27" s="106">
        <f t="shared" si="30"/>
      </c>
    </row>
    <row r="28" spans="1:171" ht="13.5" thickBot="1">
      <c r="A28" s="102">
        <f>IF(Anwesenheit!A23&lt;&gt;"",Anwesenheit!A23,"")</f>
      </c>
      <c r="B28" s="103">
        <f>IF(Anwesenheit!B23&lt;&gt;"",Anwesenheit!B23,"")</f>
      </c>
      <c r="C28" s="79">
        <f>Gesamt!O24</f>
      </c>
      <c r="D28" s="110"/>
      <c r="E28" s="111"/>
      <c r="F28" s="111"/>
      <c r="G28" s="111"/>
      <c r="H28" s="111"/>
      <c r="I28" s="155"/>
      <c r="J28" s="158" t="str">
        <f t="shared" si="31"/>
        <v>F</v>
      </c>
      <c r="K28" s="157">
        <f t="shared" si="32"/>
        <v>0.25</v>
      </c>
      <c r="L28" s="12">
        <f t="shared" si="33"/>
      </c>
      <c r="M28" s="110"/>
      <c r="N28" s="111"/>
      <c r="O28" s="111"/>
      <c r="P28" s="111"/>
      <c r="Q28" s="111"/>
      <c r="R28" s="155"/>
      <c r="S28" s="158" t="str">
        <f t="shared" si="34"/>
        <v>F</v>
      </c>
      <c r="T28" s="157">
        <f t="shared" si="0"/>
        <v>0.5</v>
      </c>
      <c r="U28" s="12">
        <f t="shared" si="1"/>
      </c>
      <c r="V28" s="110"/>
      <c r="W28" s="111"/>
      <c r="X28" s="111"/>
      <c r="Y28" s="111"/>
      <c r="Z28" s="111"/>
      <c r="AA28" s="155"/>
      <c r="AB28" s="164" t="str">
        <f t="shared" si="35"/>
        <v>F</v>
      </c>
      <c r="AC28" s="163">
        <f t="shared" si="2"/>
        <v>0.25</v>
      </c>
      <c r="AD28" s="168">
        <f t="shared" si="3"/>
      </c>
      <c r="AE28" s="106">
        <f t="shared" si="36"/>
      </c>
      <c r="AF28" s="133"/>
      <c r="AG28" s="111"/>
      <c r="AH28" s="111"/>
      <c r="AI28" s="111"/>
      <c r="AJ28" s="111"/>
      <c r="AK28" s="155"/>
      <c r="AL28" s="158" t="str">
        <f t="shared" si="37"/>
        <v>F</v>
      </c>
      <c r="AM28" s="157">
        <f t="shared" si="38"/>
        <v>0.25</v>
      </c>
      <c r="AN28" s="12">
        <f t="shared" si="55"/>
      </c>
      <c r="AO28" s="110"/>
      <c r="AP28" s="111"/>
      <c r="AQ28" s="111"/>
      <c r="AR28" s="111"/>
      <c r="AS28" s="111"/>
      <c r="AT28" s="155"/>
      <c r="AU28" s="158" t="str">
        <f t="shared" si="39"/>
        <v>F</v>
      </c>
      <c r="AV28" s="157">
        <f t="shared" si="4"/>
        <v>0.5</v>
      </c>
      <c r="AW28" s="12">
        <f t="shared" si="5"/>
      </c>
      <c r="AX28" s="110"/>
      <c r="AY28" s="111"/>
      <c r="AZ28" s="111"/>
      <c r="BA28" s="111"/>
      <c r="BB28" s="111"/>
      <c r="BC28" s="155"/>
      <c r="BD28" s="164" t="str">
        <f t="shared" si="40"/>
        <v>F</v>
      </c>
      <c r="BE28" s="163">
        <f t="shared" si="6"/>
        <v>0.25</v>
      </c>
      <c r="BF28" s="168">
        <f t="shared" si="7"/>
      </c>
      <c r="BG28" s="106">
        <f t="shared" si="41"/>
      </c>
      <c r="BH28" s="110"/>
      <c r="BI28" s="111"/>
      <c r="BJ28" s="111"/>
      <c r="BK28" s="111"/>
      <c r="BL28" s="111"/>
      <c r="BM28" s="155"/>
      <c r="BN28" s="160" t="str">
        <f t="shared" si="42"/>
        <v>F</v>
      </c>
      <c r="BO28" s="157">
        <f t="shared" si="43"/>
        <v>0.25</v>
      </c>
      <c r="BP28" s="12">
        <f t="shared" si="56"/>
      </c>
      <c r="BQ28" s="110"/>
      <c r="BR28" s="111"/>
      <c r="BS28" s="111"/>
      <c r="BT28" s="111"/>
      <c r="BU28" s="111"/>
      <c r="BV28" s="155"/>
      <c r="BW28" s="160" t="str">
        <f t="shared" si="44"/>
        <v>F</v>
      </c>
      <c r="BX28" s="157">
        <f t="shared" si="8"/>
        <v>0.5</v>
      </c>
      <c r="BY28" s="12">
        <f t="shared" si="9"/>
      </c>
      <c r="BZ28" s="110"/>
      <c r="CA28" s="111"/>
      <c r="CB28" s="111"/>
      <c r="CC28" s="111"/>
      <c r="CD28" s="111"/>
      <c r="CE28" s="155"/>
      <c r="CF28" s="167" t="str">
        <f t="shared" si="45"/>
        <v>F</v>
      </c>
      <c r="CG28" s="163">
        <f t="shared" si="10"/>
        <v>0.25</v>
      </c>
      <c r="CH28" s="168">
        <f t="shared" si="11"/>
      </c>
      <c r="CI28" s="106">
        <f t="shared" si="46"/>
      </c>
      <c r="CJ28" s="110"/>
      <c r="CK28" s="111"/>
      <c r="CL28" s="111"/>
      <c r="CM28" s="111"/>
      <c r="CN28" s="111"/>
      <c r="CO28" s="155"/>
      <c r="CP28" s="160" t="str">
        <f t="shared" si="47"/>
        <v>F</v>
      </c>
      <c r="CQ28" s="157">
        <f t="shared" si="48"/>
        <v>0.25</v>
      </c>
      <c r="CR28" s="12">
        <f t="shared" si="57"/>
      </c>
      <c r="CS28" s="110"/>
      <c r="CT28" s="111"/>
      <c r="CU28" s="111"/>
      <c r="CV28" s="111"/>
      <c r="CW28" s="111"/>
      <c r="CX28" s="155"/>
      <c r="CY28" s="160" t="str">
        <f t="shared" si="49"/>
        <v>F</v>
      </c>
      <c r="CZ28" s="157">
        <f t="shared" si="12"/>
        <v>0.5</v>
      </c>
      <c r="DA28" s="12">
        <f t="shared" si="13"/>
      </c>
      <c r="DB28" s="110"/>
      <c r="DC28" s="111"/>
      <c r="DD28" s="111"/>
      <c r="DE28" s="111"/>
      <c r="DF28" s="111"/>
      <c r="DG28" s="155"/>
      <c r="DH28" s="167" t="str">
        <f t="shared" si="50"/>
        <v>F</v>
      </c>
      <c r="DI28" s="163">
        <f t="shared" si="14"/>
        <v>0.25</v>
      </c>
      <c r="DJ28" s="168">
        <f t="shared" si="15"/>
      </c>
      <c r="DK28" s="106">
        <f t="shared" si="51"/>
      </c>
      <c r="DL28" s="110"/>
      <c r="DM28" s="111"/>
      <c r="DN28" s="111"/>
      <c r="DO28" s="111"/>
      <c r="DP28" s="111"/>
      <c r="DQ28" s="155"/>
      <c r="DR28" s="160" t="str">
        <f t="shared" si="52"/>
        <v>F</v>
      </c>
      <c r="DS28" s="157">
        <f t="shared" si="53"/>
        <v>0.25</v>
      </c>
      <c r="DT28" s="12">
        <f t="shared" si="58"/>
      </c>
      <c r="DU28" s="110"/>
      <c r="DV28" s="111"/>
      <c r="DW28" s="111"/>
      <c r="DX28" s="111"/>
      <c r="DY28" s="111"/>
      <c r="DZ28" s="155"/>
      <c r="EA28" s="160" t="str">
        <f t="shared" si="16"/>
        <v>F</v>
      </c>
      <c r="EB28" s="157">
        <f t="shared" si="17"/>
        <v>0.5</v>
      </c>
      <c r="EC28" s="12">
        <f t="shared" si="18"/>
      </c>
      <c r="ED28" s="110"/>
      <c r="EE28" s="111"/>
      <c r="EF28" s="111"/>
      <c r="EG28" s="111"/>
      <c r="EH28" s="111"/>
      <c r="EI28" s="155"/>
      <c r="EJ28" s="167" t="str">
        <f t="shared" si="19"/>
        <v>F</v>
      </c>
      <c r="EK28" s="163">
        <f t="shared" si="20"/>
        <v>0.25</v>
      </c>
      <c r="EL28" s="168">
        <f t="shared" si="21"/>
      </c>
      <c r="EM28" s="106">
        <f t="shared" si="22"/>
      </c>
      <c r="EN28" s="110"/>
      <c r="EO28" s="111"/>
      <c r="EP28" s="111"/>
      <c r="EQ28" s="111"/>
      <c r="ER28" s="111"/>
      <c r="ES28" s="155"/>
      <c r="ET28" s="160" t="str">
        <f t="shared" si="23"/>
        <v>F</v>
      </c>
      <c r="EU28" s="157">
        <f t="shared" si="54"/>
        <v>0.25</v>
      </c>
      <c r="EV28" s="12">
        <f t="shared" si="59"/>
      </c>
      <c r="EW28" s="110"/>
      <c r="EX28" s="111"/>
      <c r="EY28" s="111"/>
      <c r="EZ28" s="111"/>
      <c r="FA28" s="111"/>
      <c r="FB28" s="155"/>
      <c r="FC28" s="160" t="str">
        <f t="shared" si="24"/>
        <v>F</v>
      </c>
      <c r="FD28" s="157">
        <f t="shared" si="25"/>
        <v>0.5</v>
      </c>
      <c r="FE28" s="12">
        <f t="shared" si="26"/>
      </c>
      <c r="FF28" s="110"/>
      <c r="FG28" s="111"/>
      <c r="FH28" s="111"/>
      <c r="FI28" s="111"/>
      <c r="FJ28" s="111"/>
      <c r="FK28" s="155"/>
      <c r="FL28" s="167" t="str">
        <f t="shared" si="27"/>
        <v>F</v>
      </c>
      <c r="FM28" s="163">
        <f t="shared" si="28"/>
        <v>0.25</v>
      </c>
      <c r="FN28" s="168">
        <f t="shared" si="29"/>
      </c>
      <c r="FO28" s="106">
        <f t="shared" si="30"/>
      </c>
    </row>
    <row r="29" spans="1:171" ht="13.5" thickBot="1">
      <c r="A29" s="102">
        <f>IF(Anwesenheit!A24&lt;&gt;"",Anwesenheit!A24,"")</f>
      </c>
      <c r="B29" s="103">
        <f>IF(Anwesenheit!B24&lt;&gt;"",Anwesenheit!B24,"")</f>
      </c>
      <c r="C29" s="79">
        <f>Gesamt!O25</f>
      </c>
      <c r="D29" s="110"/>
      <c r="E29" s="111"/>
      <c r="F29" s="111"/>
      <c r="G29" s="111"/>
      <c r="H29" s="111"/>
      <c r="I29" s="155"/>
      <c r="J29" s="158" t="str">
        <f t="shared" si="31"/>
        <v>F</v>
      </c>
      <c r="K29" s="157">
        <f t="shared" si="32"/>
        <v>0.25</v>
      </c>
      <c r="L29" s="12">
        <f t="shared" si="33"/>
      </c>
      <c r="M29" s="110"/>
      <c r="N29" s="111"/>
      <c r="O29" s="111"/>
      <c r="P29" s="111"/>
      <c r="Q29" s="111"/>
      <c r="R29" s="155"/>
      <c r="S29" s="158" t="str">
        <f t="shared" si="34"/>
        <v>F</v>
      </c>
      <c r="T29" s="157">
        <f t="shared" si="0"/>
        <v>0.5</v>
      </c>
      <c r="U29" s="12">
        <f t="shared" si="1"/>
      </c>
      <c r="V29" s="110"/>
      <c r="W29" s="111"/>
      <c r="X29" s="111"/>
      <c r="Y29" s="111"/>
      <c r="Z29" s="111"/>
      <c r="AA29" s="155"/>
      <c r="AB29" s="164" t="str">
        <f t="shared" si="35"/>
        <v>F</v>
      </c>
      <c r="AC29" s="163">
        <f t="shared" si="2"/>
        <v>0.25</v>
      </c>
      <c r="AD29" s="168">
        <f t="shared" si="3"/>
      </c>
      <c r="AE29" s="106">
        <f t="shared" si="36"/>
      </c>
      <c r="AF29" s="133"/>
      <c r="AG29" s="111"/>
      <c r="AH29" s="111"/>
      <c r="AI29" s="111"/>
      <c r="AJ29" s="111"/>
      <c r="AK29" s="155"/>
      <c r="AL29" s="158" t="str">
        <f t="shared" si="37"/>
        <v>F</v>
      </c>
      <c r="AM29" s="157">
        <f t="shared" si="38"/>
        <v>0.25</v>
      </c>
      <c r="AN29" s="12">
        <f t="shared" si="55"/>
      </c>
      <c r="AO29" s="110"/>
      <c r="AP29" s="111"/>
      <c r="AQ29" s="111"/>
      <c r="AR29" s="111"/>
      <c r="AS29" s="111"/>
      <c r="AT29" s="155"/>
      <c r="AU29" s="158" t="str">
        <f t="shared" si="39"/>
        <v>F</v>
      </c>
      <c r="AV29" s="157">
        <f t="shared" si="4"/>
        <v>0.5</v>
      </c>
      <c r="AW29" s="12">
        <f t="shared" si="5"/>
      </c>
      <c r="AX29" s="110"/>
      <c r="AY29" s="111"/>
      <c r="AZ29" s="111"/>
      <c r="BA29" s="111"/>
      <c r="BB29" s="111"/>
      <c r="BC29" s="155"/>
      <c r="BD29" s="164" t="str">
        <f t="shared" si="40"/>
        <v>F</v>
      </c>
      <c r="BE29" s="163">
        <f t="shared" si="6"/>
        <v>0.25</v>
      </c>
      <c r="BF29" s="168">
        <f t="shared" si="7"/>
      </c>
      <c r="BG29" s="106">
        <f t="shared" si="41"/>
      </c>
      <c r="BH29" s="110"/>
      <c r="BI29" s="111"/>
      <c r="BJ29" s="111"/>
      <c r="BK29" s="111"/>
      <c r="BL29" s="111"/>
      <c r="BM29" s="155"/>
      <c r="BN29" s="160" t="str">
        <f t="shared" si="42"/>
        <v>F</v>
      </c>
      <c r="BO29" s="157">
        <f t="shared" si="43"/>
        <v>0.25</v>
      </c>
      <c r="BP29" s="12">
        <f t="shared" si="56"/>
      </c>
      <c r="BQ29" s="110"/>
      <c r="BR29" s="111"/>
      <c r="BS29" s="111"/>
      <c r="BT29" s="111"/>
      <c r="BU29" s="111"/>
      <c r="BV29" s="155"/>
      <c r="BW29" s="160" t="str">
        <f t="shared" si="44"/>
        <v>F</v>
      </c>
      <c r="BX29" s="157">
        <f t="shared" si="8"/>
        <v>0.5</v>
      </c>
      <c r="BY29" s="12">
        <f t="shared" si="9"/>
      </c>
      <c r="BZ29" s="110"/>
      <c r="CA29" s="111"/>
      <c r="CB29" s="111"/>
      <c r="CC29" s="111"/>
      <c r="CD29" s="111"/>
      <c r="CE29" s="155"/>
      <c r="CF29" s="167" t="str">
        <f t="shared" si="45"/>
        <v>F</v>
      </c>
      <c r="CG29" s="163">
        <f t="shared" si="10"/>
        <v>0.25</v>
      </c>
      <c r="CH29" s="168">
        <f t="shared" si="11"/>
      </c>
      <c r="CI29" s="106">
        <f t="shared" si="46"/>
      </c>
      <c r="CJ29" s="110"/>
      <c r="CK29" s="111"/>
      <c r="CL29" s="111"/>
      <c r="CM29" s="111"/>
      <c r="CN29" s="111"/>
      <c r="CO29" s="155"/>
      <c r="CP29" s="160" t="str">
        <f t="shared" si="47"/>
        <v>F</v>
      </c>
      <c r="CQ29" s="157">
        <f t="shared" si="48"/>
        <v>0.25</v>
      </c>
      <c r="CR29" s="12">
        <f t="shared" si="57"/>
      </c>
      <c r="CS29" s="110"/>
      <c r="CT29" s="111"/>
      <c r="CU29" s="111"/>
      <c r="CV29" s="111"/>
      <c r="CW29" s="111"/>
      <c r="CX29" s="155"/>
      <c r="CY29" s="160" t="str">
        <f t="shared" si="49"/>
        <v>F</v>
      </c>
      <c r="CZ29" s="157">
        <f t="shared" si="12"/>
        <v>0.5</v>
      </c>
      <c r="DA29" s="12">
        <f t="shared" si="13"/>
      </c>
      <c r="DB29" s="110"/>
      <c r="DC29" s="111"/>
      <c r="DD29" s="111"/>
      <c r="DE29" s="111"/>
      <c r="DF29" s="111"/>
      <c r="DG29" s="155"/>
      <c r="DH29" s="167" t="str">
        <f t="shared" si="50"/>
        <v>F</v>
      </c>
      <c r="DI29" s="163">
        <f t="shared" si="14"/>
        <v>0.25</v>
      </c>
      <c r="DJ29" s="168">
        <f t="shared" si="15"/>
      </c>
      <c r="DK29" s="106">
        <f t="shared" si="51"/>
      </c>
      <c r="DL29" s="110"/>
      <c r="DM29" s="111"/>
      <c r="DN29" s="111"/>
      <c r="DO29" s="111"/>
      <c r="DP29" s="111"/>
      <c r="DQ29" s="155"/>
      <c r="DR29" s="160" t="str">
        <f t="shared" si="52"/>
        <v>F</v>
      </c>
      <c r="DS29" s="157">
        <f t="shared" si="53"/>
        <v>0.25</v>
      </c>
      <c r="DT29" s="12">
        <f t="shared" si="58"/>
      </c>
      <c r="DU29" s="110"/>
      <c r="DV29" s="111"/>
      <c r="DW29" s="111"/>
      <c r="DX29" s="111"/>
      <c r="DY29" s="111"/>
      <c r="DZ29" s="155"/>
      <c r="EA29" s="160" t="str">
        <f t="shared" si="16"/>
        <v>F</v>
      </c>
      <c r="EB29" s="157">
        <f t="shared" si="17"/>
        <v>0.5</v>
      </c>
      <c r="EC29" s="12">
        <f t="shared" si="18"/>
      </c>
      <c r="ED29" s="110"/>
      <c r="EE29" s="111"/>
      <c r="EF29" s="111"/>
      <c r="EG29" s="111"/>
      <c r="EH29" s="111"/>
      <c r="EI29" s="155"/>
      <c r="EJ29" s="167" t="str">
        <f t="shared" si="19"/>
        <v>F</v>
      </c>
      <c r="EK29" s="163">
        <f t="shared" si="20"/>
        <v>0.25</v>
      </c>
      <c r="EL29" s="168">
        <f t="shared" si="21"/>
      </c>
      <c r="EM29" s="106">
        <f t="shared" si="22"/>
      </c>
      <c r="EN29" s="110"/>
      <c r="EO29" s="111"/>
      <c r="EP29" s="111"/>
      <c r="EQ29" s="111"/>
      <c r="ER29" s="111"/>
      <c r="ES29" s="155"/>
      <c r="ET29" s="160" t="str">
        <f t="shared" si="23"/>
        <v>F</v>
      </c>
      <c r="EU29" s="157">
        <f t="shared" si="54"/>
        <v>0.25</v>
      </c>
      <c r="EV29" s="12">
        <f t="shared" si="59"/>
      </c>
      <c r="EW29" s="110"/>
      <c r="EX29" s="111"/>
      <c r="EY29" s="111"/>
      <c r="EZ29" s="111"/>
      <c r="FA29" s="111"/>
      <c r="FB29" s="155"/>
      <c r="FC29" s="160" t="str">
        <f t="shared" si="24"/>
        <v>F</v>
      </c>
      <c r="FD29" s="157">
        <f t="shared" si="25"/>
        <v>0.5</v>
      </c>
      <c r="FE29" s="12">
        <f t="shared" si="26"/>
      </c>
      <c r="FF29" s="110"/>
      <c r="FG29" s="111"/>
      <c r="FH29" s="111"/>
      <c r="FI29" s="111"/>
      <c r="FJ29" s="111"/>
      <c r="FK29" s="155"/>
      <c r="FL29" s="167" t="str">
        <f t="shared" si="27"/>
        <v>F</v>
      </c>
      <c r="FM29" s="163">
        <f t="shared" si="28"/>
        <v>0.25</v>
      </c>
      <c r="FN29" s="168">
        <f t="shared" si="29"/>
      </c>
      <c r="FO29" s="106">
        <f t="shared" si="30"/>
      </c>
    </row>
    <row r="30" spans="1:171" ht="13.5" thickBot="1">
      <c r="A30" s="102">
        <f>IF(Anwesenheit!A25&lt;&gt;"",Anwesenheit!A25,"")</f>
      </c>
      <c r="B30" s="103">
        <f>IF(Anwesenheit!B25&lt;&gt;"",Anwesenheit!B25,"")</f>
      </c>
      <c r="C30" s="79">
        <f>Gesamt!O26</f>
      </c>
      <c r="D30" s="110"/>
      <c r="E30" s="111"/>
      <c r="F30" s="111"/>
      <c r="G30" s="111"/>
      <c r="H30" s="111"/>
      <c r="I30" s="155"/>
      <c r="J30" s="158" t="str">
        <f t="shared" si="31"/>
        <v>F</v>
      </c>
      <c r="K30" s="157">
        <f t="shared" si="32"/>
        <v>0.25</v>
      </c>
      <c r="L30" s="12">
        <f t="shared" si="33"/>
      </c>
      <c r="M30" s="110"/>
      <c r="N30" s="111"/>
      <c r="O30" s="111"/>
      <c r="P30" s="111"/>
      <c r="Q30" s="111"/>
      <c r="R30" s="155"/>
      <c r="S30" s="158" t="str">
        <f t="shared" si="34"/>
        <v>F</v>
      </c>
      <c r="T30" s="157">
        <f t="shared" si="0"/>
        <v>0.5</v>
      </c>
      <c r="U30" s="12">
        <f t="shared" si="1"/>
      </c>
      <c r="V30" s="110"/>
      <c r="W30" s="111"/>
      <c r="X30" s="111"/>
      <c r="Y30" s="111"/>
      <c r="Z30" s="111"/>
      <c r="AA30" s="155"/>
      <c r="AB30" s="164" t="str">
        <f t="shared" si="35"/>
        <v>F</v>
      </c>
      <c r="AC30" s="163">
        <f t="shared" si="2"/>
        <v>0.25</v>
      </c>
      <c r="AD30" s="168">
        <f t="shared" si="3"/>
      </c>
      <c r="AE30" s="106">
        <f t="shared" si="36"/>
      </c>
      <c r="AF30" s="133"/>
      <c r="AG30" s="111"/>
      <c r="AH30" s="111"/>
      <c r="AI30" s="111"/>
      <c r="AJ30" s="111"/>
      <c r="AK30" s="155"/>
      <c r="AL30" s="158" t="str">
        <f t="shared" si="37"/>
        <v>F</v>
      </c>
      <c r="AM30" s="157">
        <f t="shared" si="38"/>
        <v>0.25</v>
      </c>
      <c r="AN30" s="12">
        <f t="shared" si="55"/>
      </c>
      <c r="AO30" s="110"/>
      <c r="AP30" s="111"/>
      <c r="AQ30" s="111"/>
      <c r="AR30" s="111"/>
      <c r="AS30" s="111"/>
      <c r="AT30" s="155"/>
      <c r="AU30" s="158" t="str">
        <f t="shared" si="39"/>
        <v>F</v>
      </c>
      <c r="AV30" s="157">
        <f t="shared" si="4"/>
        <v>0.5</v>
      </c>
      <c r="AW30" s="12">
        <f t="shared" si="5"/>
      </c>
      <c r="AX30" s="110"/>
      <c r="AY30" s="111"/>
      <c r="AZ30" s="111"/>
      <c r="BA30" s="111"/>
      <c r="BB30" s="111"/>
      <c r="BC30" s="155"/>
      <c r="BD30" s="164" t="str">
        <f t="shared" si="40"/>
        <v>F</v>
      </c>
      <c r="BE30" s="163">
        <f t="shared" si="6"/>
        <v>0.25</v>
      </c>
      <c r="BF30" s="168">
        <f t="shared" si="7"/>
      </c>
      <c r="BG30" s="106">
        <f t="shared" si="41"/>
      </c>
      <c r="BH30" s="110"/>
      <c r="BI30" s="111"/>
      <c r="BJ30" s="111"/>
      <c r="BK30" s="111"/>
      <c r="BL30" s="111"/>
      <c r="BM30" s="155"/>
      <c r="BN30" s="160" t="str">
        <f t="shared" si="42"/>
        <v>F</v>
      </c>
      <c r="BO30" s="157">
        <f t="shared" si="43"/>
        <v>0.25</v>
      </c>
      <c r="BP30" s="12">
        <f t="shared" si="56"/>
      </c>
      <c r="BQ30" s="110"/>
      <c r="BR30" s="111"/>
      <c r="BS30" s="111"/>
      <c r="BT30" s="111"/>
      <c r="BU30" s="111"/>
      <c r="BV30" s="155"/>
      <c r="BW30" s="160" t="str">
        <f t="shared" si="44"/>
        <v>F</v>
      </c>
      <c r="BX30" s="157">
        <f t="shared" si="8"/>
        <v>0.5</v>
      </c>
      <c r="BY30" s="12">
        <f t="shared" si="9"/>
      </c>
      <c r="BZ30" s="110"/>
      <c r="CA30" s="111"/>
      <c r="CB30" s="111"/>
      <c r="CC30" s="111"/>
      <c r="CD30" s="111"/>
      <c r="CE30" s="155"/>
      <c r="CF30" s="167" t="str">
        <f t="shared" si="45"/>
        <v>F</v>
      </c>
      <c r="CG30" s="163">
        <f t="shared" si="10"/>
        <v>0.25</v>
      </c>
      <c r="CH30" s="168">
        <f t="shared" si="11"/>
      </c>
      <c r="CI30" s="106">
        <f t="shared" si="46"/>
      </c>
      <c r="CJ30" s="110"/>
      <c r="CK30" s="111"/>
      <c r="CL30" s="111"/>
      <c r="CM30" s="111"/>
      <c r="CN30" s="111"/>
      <c r="CO30" s="155"/>
      <c r="CP30" s="160" t="str">
        <f t="shared" si="47"/>
        <v>F</v>
      </c>
      <c r="CQ30" s="157">
        <f t="shared" si="48"/>
        <v>0.25</v>
      </c>
      <c r="CR30" s="12">
        <f t="shared" si="57"/>
      </c>
      <c r="CS30" s="110"/>
      <c r="CT30" s="111"/>
      <c r="CU30" s="111"/>
      <c r="CV30" s="111"/>
      <c r="CW30" s="111"/>
      <c r="CX30" s="155"/>
      <c r="CY30" s="160" t="str">
        <f t="shared" si="49"/>
        <v>F</v>
      </c>
      <c r="CZ30" s="157">
        <f t="shared" si="12"/>
        <v>0.5</v>
      </c>
      <c r="DA30" s="12">
        <f t="shared" si="13"/>
      </c>
      <c r="DB30" s="110"/>
      <c r="DC30" s="111"/>
      <c r="DD30" s="111"/>
      <c r="DE30" s="111"/>
      <c r="DF30" s="111"/>
      <c r="DG30" s="155"/>
      <c r="DH30" s="167" t="str">
        <f t="shared" si="50"/>
        <v>F</v>
      </c>
      <c r="DI30" s="163">
        <f t="shared" si="14"/>
        <v>0.25</v>
      </c>
      <c r="DJ30" s="168">
        <f t="shared" si="15"/>
      </c>
      <c r="DK30" s="106">
        <f t="shared" si="51"/>
      </c>
      <c r="DL30" s="110"/>
      <c r="DM30" s="111"/>
      <c r="DN30" s="111"/>
      <c r="DO30" s="111"/>
      <c r="DP30" s="111"/>
      <c r="DQ30" s="155"/>
      <c r="DR30" s="160" t="str">
        <f t="shared" si="52"/>
        <v>F</v>
      </c>
      <c r="DS30" s="157">
        <f t="shared" si="53"/>
        <v>0.25</v>
      </c>
      <c r="DT30" s="12">
        <f t="shared" si="58"/>
      </c>
      <c r="DU30" s="110"/>
      <c r="DV30" s="111"/>
      <c r="DW30" s="111"/>
      <c r="DX30" s="111"/>
      <c r="DY30" s="111"/>
      <c r="DZ30" s="155"/>
      <c r="EA30" s="160" t="str">
        <f t="shared" si="16"/>
        <v>F</v>
      </c>
      <c r="EB30" s="157">
        <f t="shared" si="17"/>
        <v>0.5</v>
      </c>
      <c r="EC30" s="12">
        <f t="shared" si="18"/>
      </c>
      <c r="ED30" s="110"/>
      <c r="EE30" s="111"/>
      <c r="EF30" s="111"/>
      <c r="EG30" s="111"/>
      <c r="EH30" s="111"/>
      <c r="EI30" s="155"/>
      <c r="EJ30" s="167" t="str">
        <f t="shared" si="19"/>
        <v>F</v>
      </c>
      <c r="EK30" s="163">
        <f t="shared" si="20"/>
        <v>0.25</v>
      </c>
      <c r="EL30" s="168">
        <f t="shared" si="21"/>
      </c>
      <c r="EM30" s="106">
        <f t="shared" si="22"/>
      </c>
      <c r="EN30" s="110"/>
      <c r="EO30" s="111"/>
      <c r="EP30" s="111"/>
      <c r="EQ30" s="111"/>
      <c r="ER30" s="111"/>
      <c r="ES30" s="155"/>
      <c r="ET30" s="160" t="str">
        <f t="shared" si="23"/>
        <v>F</v>
      </c>
      <c r="EU30" s="157">
        <f t="shared" si="54"/>
        <v>0.25</v>
      </c>
      <c r="EV30" s="12">
        <f t="shared" si="59"/>
      </c>
      <c r="EW30" s="110"/>
      <c r="EX30" s="111"/>
      <c r="EY30" s="111"/>
      <c r="EZ30" s="111"/>
      <c r="FA30" s="111"/>
      <c r="FB30" s="155"/>
      <c r="FC30" s="160" t="str">
        <f t="shared" si="24"/>
        <v>F</v>
      </c>
      <c r="FD30" s="157">
        <f t="shared" si="25"/>
        <v>0.5</v>
      </c>
      <c r="FE30" s="12">
        <f t="shared" si="26"/>
      </c>
      <c r="FF30" s="110"/>
      <c r="FG30" s="111"/>
      <c r="FH30" s="111"/>
      <c r="FI30" s="111"/>
      <c r="FJ30" s="111"/>
      <c r="FK30" s="155"/>
      <c r="FL30" s="167" t="str">
        <f t="shared" si="27"/>
        <v>F</v>
      </c>
      <c r="FM30" s="163">
        <f t="shared" si="28"/>
        <v>0.25</v>
      </c>
      <c r="FN30" s="168">
        <f t="shared" si="29"/>
      </c>
      <c r="FO30" s="106">
        <f t="shared" si="30"/>
      </c>
    </row>
    <row r="31" spans="1:171" ht="13.5" thickBot="1">
      <c r="A31" s="102">
        <f>IF(Anwesenheit!A26&lt;&gt;"",Anwesenheit!A26,"")</f>
      </c>
      <c r="B31" s="103">
        <f>IF(Anwesenheit!B26&lt;&gt;"",Anwesenheit!B26,"")</f>
      </c>
      <c r="C31" s="79">
        <f>Gesamt!O27</f>
      </c>
      <c r="D31" s="110"/>
      <c r="E31" s="111"/>
      <c r="F31" s="111"/>
      <c r="G31" s="111"/>
      <c r="H31" s="111"/>
      <c r="I31" s="155"/>
      <c r="J31" s="158" t="str">
        <f t="shared" si="31"/>
        <v>F</v>
      </c>
      <c r="K31" s="157">
        <f t="shared" si="32"/>
        <v>0.25</v>
      </c>
      <c r="L31" s="12">
        <f t="shared" si="33"/>
      </c>
      <c r="M31" s="110"/>
      <c r="N31" s="111"/>
      <c r="O31" s="111"/>
      <c r="P31" s="111"/>
      <c r="Q31" s="111"/>
      <c r="R31" s="155"/>
      <c r="S31" s="158" t="str">
        <f t="shared" si="34"/>
        <v>F</v>
      </c>
      <c r="T31" s="157">
        <f t="shared" si="0"/>
        <v>0.5</v>
      </c>
      <c r="U31" s="12">
        <f t="shared" si="1"/>
      </c>
      <c r="V31" s="110"/>
      <c r="W31" s="111"/>
      <c r="X31" s="111"/>
      <c r="Y31" s="111"/>
      <c r="Z31" s="111"/>
      <c r="AA31" s="155"/>
      <c r="AB31" s="164" t="str">
        <f t="shared" si="35"/>
        <v>F</v>
      </c>
      <c r="AC31" s="163">
        <f t="shared" si="2"/>
        <v>0.25</v>
      </c>
      <c r="AD31" s="168">
        <f t="shared" si="3"/>
      </c>
      <c r="AE31" s="106">
        <f t="shared" si="36"/>
      </c>
      <c r="AF31" s="133"/>
      <c r="AG31" s="111"/>
      <c r="AH31" s="111"/>
      <c r="AI31" s="111"/>
      <c r="AJ31" s="111"/>
      <c r="AK31" s="155"/>
      <c r="AL31" s="158" t="str">
        <f t="shared" si="37"/>
        <v>F</v>
      </c>
      <c r="AM31" s="157">
        <f t="shared" si="38"/>
        <v>0.25</v>
      </c>
      <c r="AN31" s="12">
        <f t="shared" si="55"/>
      </c>
      <c r="AO31" s="110"/>
      <c r="AP31" s="111"/>
      <c r="AQ31" s="111"/>
      <c r="AR31" s="111"/>
      <c r="AS31" s="111"/>
      <c r="AT31" s="155"/>
      <c r="AU31" s="158" t="str">
        <f t="shared" si="39"/>
        <v>F</v>
      </c>
      <c r="AV31" s="157">
        <f t="shared" si="4"/>
        <v>0.5</v>
      </c>
      <c r="AW31" s="12">
        <f t="shared" si="5"/>
      </c>
      <c r="AX31" s="110"/>
      <c r="AY31" s="111"/>
      <c r="AZ31" s="111"/>
      <c r="BA31" s="111"/>
      <c r="BB31" s="111"/>
      <c r="BC31" s="155"/>
      <c r="BD31" s="164" t="str">
        <f t="shared" si="40"/>
        <v>F</v>
      </c>
      <c r="BE31" s="163">
        <f t="shared" si="6"/>
        <v>0.25</v>
      </c>
      <c r="BF31" s="168">
        <f t="shared" si="7"/>
      </c>
      <c r="BG31" s="106">
        <f t="shared" si="41"/>
      </c>
      <c r="BH31" s="110"/>
      <c r="BI31" s="111"/>
      <c r="BJ31" s="111"/>
      <c r="BK31" s="111"/>
      <c r="BL31" s="111"/>
      <c r="BM31" s="155"/>
      <c r="BN31" s="160" t="str">
        <f t="shared" si="42"/>
        <v>F</v>
      </c>
      <c r="BO31" s="157">
        <f t="shared" si="43"/>
        <v>0.25</v>
      </c>
      <c r="BP31" s="12">
        <f t="shared" si="56"/>
      </c>
      <c r="BQ31" s="110"/>
      <c r="BR31" s="111"/>
      <c r="BS31" s="111"/>
      <c r="BT31" s="111"/>
      <c r="BU31" s="111"/>
      <c r="BV31" s="155"/>
      <c r="BW31" s="160" t="str">
        <f t="shared" si="44"/>
        <v>F</v>
      </c>
      <c r="BX31" s="157">
        <f t="shared" si="8"/>
        <v>0.5</v>
      </c>
      <c r="BY31" s="12">
        <f t="shared" si="9"/>
      </c>
      <c r="BZ31" s="110"/>
      <c r="CA31" s="111"/>
      <c r="CB31" s="111"/>
      <c r="CC31" s="111"/>
      <c r="CD31" s="111"/>
      <c r="CE31" s="155"/>
      <c r="CF31" s="167" t="str">
        <f t="shared" si="45"/>
        <v>F</v>
      </c>
      <c r="CG31" s="163">
        <f t="shared" si="10"/>
        <v>0.25</v>
      </c>
      <c r="CH31" s="168">
        <f t="shared" si="11"/>
      </c>
      <c r="CI31" s="106">
        <f t="shared" si="46"/>
      </c>
      <c r="CJ31" s="110"/>
      <c r="CK31" s="111"/>
      <c r="CL31" s="111"/>
      <c r="CM31" s="111"/>
      <c r="CN31" s="111"/>
      <c r="CO31" s="155"/>
      <c r="CP31" s="160" t="str">
        <f t="shared" si="47"/>
        <v>F</v>
      </c>
      <c r="CQ31" s="157">
        <f t="shared" si="48"/>
        <v>0.25</v>
      </c>
      <c r="CR31" s="12">
        <f t="shared" si="57"/>
      </c>
      <c r="CS31" s="110"/>
      <c r="CT31" s="111"/>
      <c r="CU31" s="111"/>
      <c r="CV31" s="111"/>
      <c r="CW31" s="111"/>
      <c r="CX31" s="155"/>
      <c r="CY31" s="160" t="str">
        <f t="shared" si="49"/>
        <v>F</v>
      </c>
      <c r="CZ31" s="157">
        <f t="shared" si="12"/>
        <v>0.5</v>
      </c>
      <c r="DA31" s="12">
        <f t="shared" si="13"/>
      </c>
      <c r="DB31" s="110"/>
      <c r="DC31" s="111"/>
      <c r="DD31" s="111"/>
      <c r="DE31" s="111"/>
      <c r="DF31" s="111"/>
      <c r="DG31" s="155"/>
      <c r="DH31" s="167" t="str">
        <f t="shared" si="50"/>
        <v>F</v>
      </c>
      <c r="DI31" s="163">
        <f t="shared" si="14"/>
        <v>0.25</v>
      </c>
      <c r="DJ31" s="168">
        <f t="shared" si="15"/>
      </c>
      <c r="DK31" s="106">
        <f t="shared" si="51"/>
      </c>
      <c r="DL31" s="110"/>
      <c r="DM31" s="111"/>
      <c r="DN31" s="111"/>
      <c r="DO31" s="111"/>
      <c r="DP31" s="111"/>
      <c r="DQ31" s="155"/>
      <c r="DR31" s="160" t="str">
        <f t="shared" si="52"/>
        <v>F</v>
      </c>
      <c r="DS31" s="157">
        <f t="shared" si="53"/>
        <v>0.25</v>
      </c>
      <c r="DT31" s="12">
        <f t="shared" si="58"/>
      </c>
      <c r="DU31" s="110"/>
      <c r="DV31" s="111"/>
      <c r="DW31" s="111"/>
      <c r="DX31" s="111"/>
      <c r="DY31" s="111"/>
      <c r="DZ31" s="155"/>
      <c r="EA31" s="160" t="str">
        <f t="shared" si="16"/>
        <v>F</v>
      </c>
      <c r="EB31" s="157">
        <f t="shared" si="17"/>
        <v>0.5</v>
      </c>
      <c r="EC31" s="12">
        <f t="shared" si="18"/>
      </c>
      <c r="ED31" s="110"/>
      <c r="EE31" s="111"/>
      <c r="EF31" s="111"/>
      <c r="EG31" s="111"/>
      <c r="EH31" s="111"/>
      <c r="EI31" s="155"/>
      <c r="EJ31" s="167" t="str">
        <f t="shared" si="19"/>
        <v>F</v>
      </c>
      <c r="EK31" s="163">
        <f t="shared" si="20"/>
        <v>0.25</v>
      </c>
      <c r="EL31" s="168">
        <f t="shared" si="21"/>
      </c>
      <c r="EM31" s="106">
        <f t="shared" si="22"/>
      </c>
      <c r="EN31" s="110"/>
      <c r="EO31" s="111"/>
      <c r="EP31" s="111"/>
      <c r="EQ31" s="111"/>
      <c r="ER31" s="111"/>
      <c r="ES31" s="155"/>
      <c r="ET31" s="160" t="str">
        <f t="shared" si="23"/>
        <v>F</v>
      </c>
      <c r="EU31" s="157">
        <f t="shared" si="54"/>
        <v>0.25</v>
      </c>
      <c r="EV31" s="12">
        <f t="shared" si="59"/>
      </c>
      <c r="EW31" s="110"/>
      <c r="EX31" s="111"/>
      <c r="EY31" s="111"/>
      <c r="EZ31" s="111"/>
      <c r="FA31" s="111"/>
      <c r="FB31" s="155"/>
      <c r="FC31" s="160" t="str">
        <f t="shared" si="24"/>
        <v>F</v>
      </c>
      <c r="FD31" s="157">
        <f t="shared" si="25"/>
        <v>0.5</v>
      </c>
      <c r="FE31" s="12">
        <f t="shared" si="26"/>
      </c>
      <c r="FF31" s="110"/>
      <c r="FG31" s="111"/>
      <c r="FH31" s="111"/>
      <c r="FI31" s="111"/>
      <c r="FJ31" s="111"/>
      <c r="FK31" s="155"/>
      <c r="FL31" s="167" t="str">
        <f t="shared" si="27"/>
        <v>F</v>
      </c>
      <c r="FM31" s="163">
        <f t="shared" si="28"/>
        <v>0.25</v>
      </c>
      <c r="FN31" s="168">
        <f t="shared" si="29"/>
      </c>
      <c r="FO31" s="106">
        <f t="shared" si="30"/>
      </c>
    </row>
    <row r="32" spans="1:171" ht="13.5" thickBot="1">
      <c r="A32" s="102">
        <f>IF(Anwesenheit!A27&lt;&gt;"",Anwesenheit!A27,"")</f>
      </c>
      <c r="B32" s="103">
        <f>IF(Anwesenheit!B27&lt;&gt;"",Anwesenheit!B27,"")</f>
      </c>
      <c r="C32" s="79">
        <f>Gesamt!O28</f>
      </c>
      <c r="D32" s="110"/>
      <c r="E32" s="111"/>
      <c r="F32" s="111"/>
      <c r="G32" s="111"/>
      <c r="H32" s="111"/>
      <c r="I32" s="155"/>
      <c r="J32" s="158" t="str">
        <f t="shared" si="31"/>
        <v>F</v>
      </c>
      <c r="K32" s="157">
        <f t="shared" si="32"/>
        <v>0.25</v>
      </c>
      <c r="L32" s="12">
        <f t="shared" si="33"/>
      </c>
      <c r="M32" s="110"/>
      <c r="N32" s="111"/>
      <c r="O32" s="111"/>
      <c r="P32" s="111"/>
      <c r="Q32" s="111"/>
      <c r="R32" s="155"/>
      <c r="S32" s="158" t="str">
        <f t="shared" si="34"/>
        <v>F</v>
      </c>
      <c r="T32" s="157">
        <f t="shared" si="0"/>
        <v>0.5</v>
      </c>
      <c r="U32" s="12">
        <f t="shared" si="1"/>
      </c>
      <c r="V32" s="110"/>
      <c r="W32" s="111"/>
      <c r="X32" s="111"/>
      <c r="Y32" s="111"/>
      <c r="Z32" s="111"/>
      <c r="AA32" s="155"/>
      <c r="AB32" s="164" t="str">
        <f t="shared" si="35"/>
        <v>F</v>
      </c>
      <c r="AC32" s="163">
        <f t="shared" si="2"/>
        <v>0.25</v>
      </c>
      <c r="AD32" s="168">
        <f t="shared" si="3"/>
      </c>
      <c r="AE32" s="106">
        <f t="shared" si="36"/>
      </c>
      <c r="AF32" s="133"/>
      <c r="AG32" s="111"/>
      <c r="AH32" s="111"/>
      <c r="AI32" s="111"/>
      <c r="AJ32" s="111"/>
      <c r="AK32" s="155"/>
      <c r="AL32" s="158" t="str">
        <f t="shared" si="37"/>
        <v>F</v>
      </c>
      <c r="AM32" s="157">
        <f t="shared" si="38"/>
        <v>0.25</v>
      </c>
      <c r="AN32" s="12">
        <f t="shared" si="55"/>
      </c>
      <c r="AO32" s="110"/>
      <c r="AP32" s="111"/>
      <c r="AQ32" s="111"/>
      <c r="AR32" s="111"/>
      <c r="AS32" s="111"/>
      <c r="AT32" s="155"/>
      <c r="AU32" s="158" t="str">
        <f t="shared" si="39"/>
        <v>F</v>
      </c>
      <c r="AV32" s="157">
        <f t="shared" si="4"/>
        <v>0.5</v>
      </c>
      <c r="AW32" s="12">
        <f t="shared" si="5"/>
      </c>
      <c r="AX32" s="110"/>
      <c r="AY32" s="111"/>
      <c r="AZ32" s="111"/>
      <c r="BA32" s="111"/>
      <c r="BB32" s="111"/>
      <c r="BC32" s="155"/>
      <c r="BD32" s="164" t="str">
        <f t="shared" si="40"/>
        <v>F</v>
      </c>
      <c r="BE32" s="163">
        <f t="shared" si="6"/>
        <v>0.25</v>
      </c>
      <c r="BF32" s="168">
        <f t="shared" si="7"/>
      </c>
      <c r="BG32" s="106">
        <f t="shared" si="41"/>
      </c>
      <c r="BH32" s="110"/>
      <c r="BI32" s="111"/>
      <c r="BJ32" s="111"/>
      <c r="BK32" s="111"/>
      <c r="BL32" s="111"/>
      <c r="BM32" s="155"/>
      <c r="BN32" s="160" t="str">
        <f t="shared" si="42"/>
        <v>F</v>
      </c>
      <c r="BO32" s="157">
        <f t="shared" si="43"/>
        <v>0.25</v>
      </c>
      <c r="BP32" s="12">
        <f t="shared" si="56"/>
      </c>
      <c r="BQ32" s="110"/>
      <c r="BR32" s="111"/>
      <c r="BS32" s="111"/>
      <c r="BT32" s="111"/>
      <c r="BU32" s="111"/>
      <c r="BV32" s="155"/>
      <c r="BW32" s="160" t="str">
        <f t="shared" si="44"/>
        <v>F</v>
      </c>
      <c r="BX32" s="157">
        <f t="shared" si="8"/>
        <v>0.5</v>
      </c>
      <c r="BY32" s="12">
        <f t="shared" si="9"/>
      </c>
      <c r="BZ32" s="110"/>
      <c r="CA32" s="111"/>
      <c r="CB32" s="111"/>
      <c r="CC32" s="111"/>
      <c r="CD32" s="111"/>
      <c r="CE32" s="155"/>
      <c r="CF32" s="167" t="str">
        <f t="shared" si="45"/>
        <v>F</v>
      </c>
      <c r="CG32" s="163">
        <f t="shared" si="10"/>
        <v>0.25</v>
      </c>
      <c r="CH32" s="168">
        <f t="shared" si="11"/>
      </c>
      <c r="CI32" s="106">
        <f t="shared" si="46"/>
      </c>
      <c r="CJ32" s="110"/>
      <c r="CK32" s="111"/>
      <c r="CL32" s="111"/>
      <c r="CM32" s="111"/>
      <c r="CN32" s="111"/>
      <c r="CO32" s="155"/>
      <c r="CP32" s="160" t="str">
        <f t="shared" si="47"/>
        <v>F</v>
      </c>
      <c r="CQ32" s="157">
        <f t="shared" si="48"/>
        <v>0.25</v>
      </c>
      <c r="CR32" s="12">
        <f t="shared" si="57"/>
      </c>
      <c r="CS32" s="110"/>
      <c r="CT32" s="111"/>
      <c r="CU32" s="111"/>
      <c r="CV32" s="111"/>
      <c r="CW32" s="111"/>
      <c r="CX32" s="155"/>
      <c r="CY32" s="160" t="str">
        <f t="shared" si="49"/>
        <v>F</v>
      </c>
      <c r="CZ32" s="157">
        <f t="shared" si="12"/>
        <v>0.5</v>
      </c>
      <c r="DA32" s="12">
        <f t="shared" si="13"/>
      </c>
      <c r="DB32" s="110"/>
      <c r="DC32" s="111"/>
      <c r="DD32" s="111"/>
      <c r="DE32" s="111"/>
      <c r="DF32" s="111"/>
      <c r="DG32" s="155"/>
      <c r="DH32" s="167" t="str">
        <f t="shared" si="50"/>
        <v>F</v>
      </c>
      <c r="DI32" s="163">
        <f t="shared" si="14"/>
        <v>0.25</v>
      </c>
      <c r="DJ32" s="168">
        <f t="shared" si="15"/>
      </c>
      <c r="DK32" s="106">
        <f t="shared" si="51"/>
      </c>
      <c r="DL32" s="110"/>
      <c r="DM32" s="111"/>
      <c r="DN32" s="111"/>
      <c r="DO32" s="111"/>
      <c r="DP32" s="111"/>
      <c r="DQ32" s="155"/>
      <c r="DR32" s="160" t="str">
        <f t="shared" si="52"/>
        <v>F</v>
      </c>
      <c r="DS32" s="157">
        <f t="shared" si="53"/>
        <v>0.25</v>
      </c>
      <c r="DT32" s="12">
        <f t="shared" si="58"/>
      </c>
      <c r="DU32" s="110"/>
      <c r="DV32" s="111"/>
      <c r="DW32" s="111"/>
      <c r="DX32" s="111"/>
      <c r="DY32" s="111"/>
      <c r="DZ32" s="155"/>
      <c r="EA32" s="160" t="str">
        <f t="shared" si="16"/>
        <v>F</v>
      </c>
      <c r="EB32" s="157">
        <f t="shared" si="17"/>
        <v>0.5</v>
      </c>
      <c r="EC32" s="12">
        <f t="shared" si="18"/>
      </c>
      <c r="ED32" s="110"/>
      <c r="EE32" s="111"/>
      <c r="EF32" s="111"/>
      <c r="EG32" s="111"/>
      <c r="EH32" s="111"/>
      <c r="EI32" s="155"/>
      <c r="EJ32" s="167" t="str">
        <f t="shared" si="19"/>
        <v>F</v>
      </c>
      <c r="EK32" s="163">
        <f t="shared" si="20"/>
        <v>0.25</v>
      </c>
      <c r="EL32" s="168">
        <f t="shared" si="21"/>
      </c>
      <c r="EM32" s="106">
        <f t="shared" si="22"/>
      </c>
      <c r="EN32" s="110"/>
      <c r="EO32" s="111"/>
      <c r="EP32" s="111"/>
      <c r="EQ32" s="111"/>
      <c r="ER32" s="111"/>
      <c r="ES32" s="155"/>
      <c r="ET32" s="160" t="str">
        <f t="shared" si="23"/>
        <v>F</v>
      </c>
      <c r="EU32" s="157">
        <f t="shared" si="54"/>
        <v>0.25</v>
      </c>
      <c r="EV32" s="12">
        <f t="shared" si="59"/>
      </c>
      <c r="EW32" s="110"/>
      <c r="EX32" s="111"/>
      <c r="EY32" s="111"/>
      <c r="EZ32" s="111"/>
      <c r="FA32" s="111"/>
      <c r="FB32" s="155"/>
      <c r="FC32" s="160" t="str">
        <f t="shared" si="24"/>
        <v>F</v>
      </c>
      <c r="FD32" s="157">
        <f t="shared" si="25"/>
        <v>0.5</v>
      </c>
      <c r="FE32" s="12">
        <f t="shared" si="26"/>
      </c>
      <c r="FF32" s="110"/>
      <c r="FG32" s="111"/>
      <c r="FH32" s="111"/>
      <c r="FI32" s="111"/>
      <c r="FJ32" s="111"/>
      <c r="FK32" s="155"/>
      <c r="FL32" s="167" t="str">
        <f t="shared" si="27"/>
        <v>F</v>
      </c>
      <c r="FM32" s="163">
        <f t="shared" si="28"/>
        <v>0.25</v>
      </c>
      <c r="FN32" s="168">
        <f t="shared" si="29"/>
      </c>
      <c r="FO32" s="106">
        <f t="shared" si="30"/>
      </c>
    </row>
    <row r="33" spans="1:171" ht="13.5" thickBot="1">
      <c r="A33" s="102">
        <f>IF(Anwesenheit!A28&lt;&gt;"",Anwesenheit!A28,"")</f>
      </c>
      <c r="B33" s="103">
        <f>IF(Anwesenheit!B28&lt;&gt;"",Anwesenheit!B28,"")</f>
      </c>
      <c r="C33" s="79">
        <f>Gesamt!O29</f>
      </c>
      <c r="D33" s="110"/>
      <c r="E33" s="111"/>
      <c r="F33" s="111"/>
      <c r="G33" s="111"/>
      <c r="H33" s="111"/>
      <c r="I33" s="155"/>
      <c r="J33" s="158" t="str">
        <f t="shared" si="31"/>
        <v>F</v>
      </c>
      <c r="K33" s="157">
        <f t="shared" si="32"/>
        <v>0.25</v>
      </c>
      <c r="L33" s="12">
        <f t="shared" si="33"/>
      </c>
      <c r="M33" s="110"/>
      <c r="N33" s="111"/>
      <c r="O33" s="111"/>
      <c r="P33" s="111"/>
      <c r="Q33" s="111"/>
      <c r="R33" s="155"/>
      <c r="S33" s="158" t="str">
        <f t="shared" si="34"/>
        <v>F</v>
      </c>
      <c r="T33" s="157">
        <f t="shared" si="0"/>
        <v>0.5</v>
      </c>
      <c r="U33" s="12">
        <f t="shared" si="1"/>
      </c>
      <c r="V33" s="110"/>
      <c r="W33" s="111"/>
      <c r="X33" s="111"/>
      <c r="Y33" s="111"/>
      <c r="Z33" s="111"/>
      <c r="AA33" s="155"/>
      <c r="AB33" s="164" t="str">
        <f t="shared" si="35"/>
        <v>F</v>
      </c>
      <c r="AC33" s="163">
        <f t="shared" si="2"/>
        <v>0.25</v>
      </c>
      <c r="AD33" s="168">
        <f t="shared" si="3"/>
      </c>
      <c r="AE33" s="106">
        <f t="shared" si="36"/>
      </c>
      <c r="AF33" s="133"/>
      <c r="AG33" s="111"/>
      <c r="AH33" s="111"/>
      <c r="AI33" s="111"/>
      <c r="AJ33" s="111"/>
      <c r="AK33" s="155"/>
      <c r="AL33" s="158" t="str">
        <f t="shared" si="37"/>
        <v>F</v>
      </c>
      <c r="AM33" s="157">
        <f t="shared" si="38"/>
        <v>0.25</v>
      </c>
      <c r="AN33" s="12">
        <f t="shared" si="55"/>
      </c>
      <c r="AO33" s="110"/>
      <c r="AP33" s="111"/>
      <c r="AQ33" s="111"/>
      <c r="AR33" s="111"/>
      <c r="AS33" s="111"/>
      <c r="AT33" s="155"/>
      <c r="AU33" s="158" t="str">
        <f t="shared" si="39"/>
        <v>F</v>
      </c>
      <c r="AV33" s="157">
        <f t="shared" si="4"/>
        <v>0.5</v>
      </c>
      <c r="AW33" s="12">
        <f t="shared" si="5"/>
      </c>
      <c r="AX33" s="110"/>
      <c r="AY33" s="111"/>
      <c r="AZ33" s="111"/>
      <c r="BA33" s="111"/>
      <c r="BB33" s="111"/>
      <c r="BC33" s="155"/>
      <c r="BD33" s="164" t="str">
        <f t="shared" si="40"/>
        <v>F</v>
      </c>
      <c r="BE33" s="163">
        <f t="shared" si="6"/>
        <v>0.25</v>
      </c>
      <c r="BF33" s="168">
        <f t="shared" si="7"/>
      </c>
      <c r="BG33" s="106">
        <f t="shared" si="41"/>
      </c>
      <c r="BH33" s="110"/>
      <c r="BI33" s="111"/>
      <c r="BJ33" s="111"/>
      <c r="BK33" s="111"/>
      <c r="BL33" s="111"/>
      <c r="BM33" s="155"/>
      <c r="BN33" s="160" t="str">
        <f t="shared" si="42"/>
        <v>F</v>
      </c>
      <c r="BO33" s="157">
        <f t="shared" si="43"/>
        <v>0.25</v>
      </c>
      <c r="BP33" s="12">
        <f t="shared" si="56"/>
      </c>
      <c r="BQ33" s="110"/>
      <c r="BR33" s="111"/>
      <c r="BS33" s="111"/>
      <c r="BT33" s="111"/>
      <c r="BU33" s="111"/>
      <c r="BV33" s="155"/>
      <c r="BW33" s="160" t="str">
        <f t="shared" si="44"/>
        <v>F</v>
      </c>
      <c r="BX33" s="157">
        <f t="shared" si="8"/>
        <v>0.5</v>
      </c>
      <c r="BY33" s="12">
        <f t="shared" si="9"/>
      </c>
      <c r="BZ33" s="110"/>
      <c r="CA33" s="111"/>
      <c r="CB33" s="111"/>
      <c r="CC33" s="111"/>
      <c r="CD33" s="111"/>
      <c r="CE33" s="155"/>
      <c r="CF33" s="167" t="str">
        <f t="shared" si="45"/>
        <v>F</v>
      </c>
      <c r="CG33" s="163">
        <f t="shared" si="10"/>
        <v>0.25</v>
      </c>
      <c r="CH33" s="168">
        <f t="shared" si="11"/>
      </c>
      <c r="CI33" s="106">
        <f t="shared" si="46"/>
      </c>
      <c r="CJ33" s="110"/>
      <c r="CK33" s="111"/>
      <c r="CL33" s="111"/>
      <c r="CM33" s="111"/>
      <c r="CN33" s="111"/>
      <c r="CO33" s="155"/>
      <c r="CP33" s="160" t="str">
        <f t="shared" si="47"/>
        <v>F</v>
      </c>
      <c r="CQ33" s="157">
        <f t="shared" si="48"/>
        <v>0.25</v>
      </c>
      <c r="CR33" s="12">
        <f t="shared" si="57"/>
      </c>
      <c r="CS33" s="110"/>
      <c r="CT33" s="111"/>
      <c r="CU33" s="111"/>
      <c r="CV33" s="111"/>
      <c r="CW33" s="111"/>
      <c r="CX33" s="155"/>
      <c r="CY33" s="160" t="str">
        <f t="shared" si="49"/>
        <v>F</v>
      </c>
      <c r="CZ33" s="157">
        <f t="shared" si="12"/>
        <v>0.5</v>
      </c>
      <c r="DA33" s="12">
        <f t="shared" si="13"/>
      </c>
      <c r="DB33" s="110"/>
      <c r="DC33" s="111"/>
      <c r="DD33" s="111"/>
      <c r="DE33" s="111"/>
      <c r="DF33" s="111"/>
      <c r="DG33" s="155"/>
      <c r="DH33" s="167" t="str">
        <f t="shared" si="50"/>
        <v>F</v>
      </c>
      <c r="DI33" s="163">
        <f t="shared" si="14"/>
        <v>0.25</v>
      </c>
      <c r="DJ33" s="168">
        <f t="shared" si="15"/>
      </c>
      <c r="DK33" s="106">
        <f t="shared" si="51"/>
      </c>
      <c r="DL33" s="110"/>
      <c r="DM33" s="111"/>
      <c r="DN33" s="111"/>
      <c r="DO33" s="111"/>
      <c r="DP33" s="111"/>
      <c r="DQ33" s="155"/>
      <c r="DR33" s="160" t="str">
        <f t="shared" si="52"/>
        <v>F</v>
      </c>
      <c r="DS33" s="157">
        <f t="shared" si="53"/>
        <v>0.25</v>
      </c>
      <c r="DT33" s="12">
        <f t="shared" si="58"/>
      </c>
      <c r="DU33" s="110"/>
      <c r="DV33" s="111"/>
      <c r="DW33" s="111"/>
      <c r="DX33" s="111"/>
      <c r="DY33" s="111"/>
      <c r="DZ33" s="155"/>
      <c r="EA33" s="160" t="str">
        <f t="shared" si="16"/>
        <v>F</v>
      </c>
      <c r="EB33" s="157">
        <f t="shared" si="17"/>
        <v>0.5</v>
      </c>
      <c r="EC33" s="12">
        <f t="shared" si="18"/>
      </c>
      <c r="ED33" s="110"/>
      <c r="EE33" s="111"/>
      <c r="EF33" s="111"/>
      <c r="EG33" s="111"/>
      <c r="EH33" s="111"/>
      <c r="EI33" s="155"/>
      <c r="EJ33" s="167" t="str">
        <f t="shared" si="19"/>
        <v>F</v>
      </c>
      <c r="EK33" s="163">
        <f t="shared" si="20"/>
        <v>0.25</v>
      </c>
      <c r="EL33" s="168">
        <f t="shared" si="21"/>
      </c>
      <c r="EM33" s="106">
        <f t="shared" si="22"/>
      </c>
      <c r="EN33" s="110"/>
      <c r="EO33" s="111"/>
      <c r="EP33" s="111"/>
      <c r="EQ33" s="111"/>
      <c r="ER33" s="111"/>
      <c r="ES33" s="155"/>
      <c r="ET33" s="160" t="str">
        <f t="shared" si="23"/>
        <v>F</v>
      </c>
      <c r="EU33" s="157">
        <f t="shared" si="54"/>
        <v>0.25</v>
      </c>
      <c r="EV33" s="12">
        <f t="shared" si="59"/>
      </c>
      <c r="EW33" s="110"/>
      <c r="EX33" s="111"/>
      <c r="EY33" s="111"/>
      <c r="EZ33" s="111"/>
      <c r="FA33" s="111"/>
      <c r="FB33" s="155"/>
      <c r="FC33" s="160" t="str">
        <f t="shared" si="24"/>
        <v>F</v>
      </c>
      <c r="FD33" s="157">
        <f t="shared" si="25"/>
        <v>0.5</v>
      </c>
      <c r="FE33" s="12">
        <f t="shared" si="26"/>
      </c>
      <c r="FF33" s="110"/>
      <c r="FG33" s="111"/>
      <c r="FH33" s="111"/>
      <c r="FI33" s="111"/>
      <c r="FJ33" s="111"/>
      <c r="FK33" s="155"/>
      <c r="FL33" s="167" t="str">
        <f t="shared" si="27"/>
        <v>F</v>
      </c>
      <c r="FM33" s="163">
        <f t="shared" si="28"/>
        <v>0.25</v>
      </c>
      <c r="FN33" s="168">
        <f t="shared" si="29"/>
      </c>
      <c r="FO33" s="106">
        <f t="shared" si="30"/>
      </c>
    </row>
    <row r="34" spans="1:171" ht="13.5" thickBot="1">
      <c r="A34" s="102">
        <f>IF(Anwesenheit!A29&lt;&gt;"",Anwesenheit!A29,"")</f>
      </c>
      <c r="B34" s="103">
        <f>IF(Anwesenheit!B29&lt;&gt;"",Anwesenheit!B29,"")</f>
      </c>
      <c r="C34" s="79">
        <f>Gesamt!O30</f>
      </c>
      <c r="D34" s="110"/>
      <c r="E34" s="111"/>
      <c r="F34" s="111"/>
      <c r="G34" s="111"/>
      <c r="H34" s="111"/>
      <c r="I34" s="155"/>
      <c r="J34" s="158" t="str">
        <f t="shared" si="31"/>
        <v>F</v>
      </c>
      <c r="K34" s="157">
        <f t="shared" si="32"/>
        <v>0.25</v>
      </c>
      <c r="L34" s="12">
        <f t="shared" si="33"/>
      </c>
      <c r="M34" s="110"/>
      <c r="N34" s="111"/>
      <c r="O34" s="111"/>
      <c r="P34" s="111"/>
      <c r="Q34" s="111"/>
      <c r="R34" s="155"/>
      <c r="S34" s="158" t="str">
        <f t="shared" si="34"/>
        <v>F</v>
      </c>
      <c r="T34" s="157">
        <f t="shared" si="0"/>
        <v>0.5</v>
      </c>
      <c r="U34" s="12">
        <f t="shared" si="1"/>
      </c>
      <c r="V34" s="110"/>
      <c r="W34" s="111"/>
      <c r="X34" s="111"/>
      <c r="Y34" s="111"/>
      <c r="Z34" s="111"/>
      <c r="AA34" s="155"/>
      <c r="AB34" s="164" t="str">
        <f t="shared" si="35"/>
        <v>F</v>
      </c>
      <c r="AC34" s="163">
        <f t="shared" si="2"/>
        <v>0.25</v>
      </c>
      <c r="AD34" s="168">
        <f t="shared" si="3"/>
      </c>
      <c r="AE34" s="106">
        <f t="shared" si="36"/>
      </c>
      <c r="AF34" s="133"/>
      <c r="AG34" s="111"/>
      <c r="AH34" s="111"/>
      <c r="AI34" s="111"/>
      <c r="AJ34" s="111"/>
      <c r="AK34" s="155"/>
      <c r="AL34" s="158" t="str">
        <f t="shared" si="37"/>
        <v>F</v>
      </c>
      <c r="AM34" s="157">
        <f t="shared" si="38"/>
        <v>0.25</v>
      </c>
      <c r="AN34" s="12">
        <f t="shared" si="55"/>
      </c>
      <c r="AO34" s="110"/>
      <c r="AP34" s="111"/>
      <c r="AQ34" s="111"/>
      <c r="AR34" s="111"/>
      <c r="AS34" s="111"/>
      <c r="AT34" s="155"/>
      <c r="AU34" s="158" t="str">
        <f t="shared" si="39"/>
        <v>F</v>
      </c>
      <c r="AV34" s="157">
        <f t="shared" si="4"/>
        <v>0.5</v>
      </c>
      <c r="AW34" s="12">
        <f t="shared" si="5"/>
      </c>
      <c r="AX34" s="110"/>
      <c r="AY34" s="111"/>
      <c r="AZ34" s="111"/>
      <c r="BA34" s="111"/>
      <c r="BB34" s="111"/>
      <c r="BC34" s="155"/>
      <c r="BD34" s="164" t="str">
        <f t="shared" si="40"/>
        <v>F</v>
      </c>
      <c r="BE34" s="163">
        <f t="shared" si="6"/>
        <v>0.25</v>
      </c>
      <c r="BF34" s="168">
        <f t="shared" si="7"/>
      </c>
      <c r="BG34" s="106">
        <f t="shared" si="41"/>
      </c>
      <c r="BH34" s="110"/>
      <c r="BI34" s="111"/>
      <c r="BJ34" s="111"/>
      <c r="BK34" s="111"/>
      <c r="BL34" s="111"/>
      <c r="BM34" s="155"/>
      <c r="BN34" s="160" t="str">
        <f t="shared" si="42"/>
        <v>F</v>
      </c>
      <c r="BO34" s="157">
        <f t="shared" si="43"/>
        <v>0.25</v>
      </c>
      <c r="BP34" s="12">
        <f t="shared" si="56"/>
      </c>
      <c r="BQ34" s="110"/>
      <c r="BR34" s="111"/>
      <c r="BS34" s="111"/>
      <c r="BT34" s="111"/>
      <c r="BU34" s="111"/>
      <c r="BV34" s="155"/>
      <c r="BW34" s="160" t="str">
        <f t="shared" si="44"/>
        <v>F</v>
      </c>
      <c r="BX34" s="157">
        <f t="shared" si="8"/>
        <v>0.5</v>
      </c>
      <c r="BY34" s="12">
        <f t="shared" si="9"/>
      </c>
      <c r="BZ34" s="110"/>
      <c r="CA34" s="111"/>
      <c r="CB34" s="111"/>
      <c r="CC34" s="111"/>
      <c r="CD34" s="111"/>
      <c r="CE34" s="155"/>
      <c r="CF34" s="167" t="str">
        <f t="shared" si="45"/>
        <v>F</v>
      </c>
      <c r="CG34" s="163">
        <f t="shared" si="10"/>
        <v>0.25</v>
      </c>
      <c r="CH34" s="168">
        <f t="shared" si="11"/>
      </c>
      <c r="CI34" s="106">
        <f t="shared" si="46"/>
      </c>
      <c r="CJ34" s="110"/>
      <c r="CK34" s="111"/>
      <c r="CL34" s="111"/>
      <c r="CM34" s="111"/>
      <c r="CN34" s="111"/>
      <c r="CO34" s="155"/>
      <c r="CP34" s="160" t="str">
        <f t="shared" si="47"/>
        <v>F</v>
      </c>
      <c r="CQ34" s="157">
        <f t="shared" si="48"/>
        <v>0.25</v>
      </c>
      <c r="CR34" s="12">
        <f t="shared" si="57"/>
      </c>
      <c r="CS34" s="110"/>
      <c r="CT34" s="111"/>
      <c r="CU34" s="111"/>
      <c r="CV34" s="111"/>
      <c r="CW34" s="111"/>
      <c r="CX34" s="155"/>
      <c r="CY34" s="160" t="str">
        <f t="shared" si="49"/>
        <v>F</v>
      </c>
      <c r="CZ34" s="157">
        <f t="shared" si="12"/>
        <v>0.5</v>
      </c>
      <c r="DA34" s="12">
        <f t="shared" si="13"/>
      </c>
      <c r="DB34" s="110"/>
      <c r="DC34" s="111"/>
      <c r="DD34" s="111"/>
      <c r="DE34" s="111"/>
      <c r="DF34" s="111"/>
      <c r="DG34" s="155"/>
      <c r="DH34" s="167" t="str">
        <f t="shared" si="50"/>
        <v>F</v>
      </c>
      <c r="DI34" s="163">
        <f t="shared" si="14"/>
        <v>0.25</v>
      </c>
      <c r="DJ34" s="168">
        <f t="shared" si="15"/>
      </c>
      <c r="DK34" s="106">
        <f t="shared" si="51"/>
      </c>
      <c r="DL34" s="110"/>
      <c r="DM34" s="111"/>
      <c r="DN34" s="111"/>
      <c r="DO34" s="111"/>
      <c r="DP34" s="111"/>
      <c r="DQ34" s="155"/>
      <c r="DR34" s="160" t="str">
        <f t="shared" si="52"/>
        <v>F</v>
      </c>
      <c r="DS34" s="157">
        <f t="shared" si="53"/>
        <v>0.25</v>
      </c>
      <c r="DT34" s="12">
        <f t="shared" si="58"/>
      </c>
      <c r="DU34" s="110"/>
      <c r="DV34" s="111"/>
      <c r="DW34" s="111"/>
      <c r="DX34" s="111"/>
      <c r="DY34" s="111"/>
      <c r="DZ34" s="155"/>
      <c r="EA34" s="160" t="str">
        <f t="shared" si="16"/>
        <v>F</v>
      </c>
      <c r="EB34" s="157">
        <f t="shared" si="17"/>
        <v>0.5</v>
      </c>
      <c r="EC34" s="12">
        <f t="shared" si="18"/>
      </c>
      <c r="ED34" s="110"/>
      <c r="EE34" s="111"/>
      <c r="EF34" s="111"/>
      <c r="EG34" s="111"/>
      <c r="EH34" s="111"/>
      <c r="EI34" s="155"/>
      <c r="EJ34" s="167" t="str">
        <f t="shared" si="19"/>
        <v>F</v>
      </c>
      <c r="EK34" s="163">
        <f t="shared" si="20"/>
        <v>0.25</v>
      </c>
      <c r="EL34" s="168">
        <f t="shared" si="21"/>
      </c>
      <c r="EM34" s="106">
        <f t="shared" si="22"/>
      </c>
      <c r="EN34" s="110"/>
      <c r="EO34" s="111"/>
      <c r="EP34" s="111"/>
      <c r="EQ34" s="111"/>
      <c r="ER34" s="111"/>
      <c r="ES34" s="155"/>
      <c r="ET34" s="160" t="str">
        <f t="shared" si="23"/>
        <v>F</v>
      </c>
      <c r="EU34" s="157">
        <f t="shared" si="54"/>
        <v>0.25</v>
      </c>
      <c r="EV34" s="12">
        <f t="shared" si="59"/>
      </c>
      <c r="EW34" s="110"/>
      <c r="EX34" s="111"/>
      <c r="EY34" s="111"/>
      <c r="EZ34" s="111"/>
      <c r="FA34" s="111"/>
      <c r="FB34" s="155"/>
      <c r="FC34" s="160" t="str">
        <f t="shared" si="24"/>
        <v>F</v>
      </c>
      <c r="FD34" s="157">
        <f t="shared" si="25"/>
        <v>0.5</v>
      </c>
      <c r="FE34" s="12">
        <f t="shared" si="26"/>
      </c>
      <c r="FF34" s="110"/>
      <c r="FG34" s="111"/>
      <c r="FH34" s="111"/>
      <c r="FI34" s="111"/>
      <c r="FJ34" s="111"/>
      <c r="FK34" s="155"/>
      <c r="FL34" s="167" t="str">
        <f t="shared" si="27"/>
        <v>F</v>
      </c>
      <c r="FM34" s="163">
        <f t="shared" si="28"/>
        <v>0.25</v>
      </c>
      <c r="FN34" s="168">
        <f t="shared" si="29"/>
      </c>
      <c r="FO34" s="106">
        <f t="shared" si="30"/>
      </c>
    </row>
    <row r="35" spans="1:171" ht="13.5" thickBot="1">
      <c r="A35" s="102">
        <f>IF(Anwesenheit!A30&lt;&gt;"",Anwesenheit!A30,"")</f>
      </c>
      <c r="B35" s="103">
        <f>IF(Anwesenheit!B30&lt;&gt;"",Anwesenheit!B30,"")</f>
      </c>
      <c r="C35" s="79">
        <f>Gesamt!O31</f>
      </c>
      <c r="D35" s="110"/>
      <c r="E35" s="111"/>
      <c r="F35" s="111"/>
      <c r="G35" s="111"/>
      <c r="H35" s="111"/>
      <c r="I35" s="155"/>
      <c r="J35" s="158" t="str">
        <f t="shared" si="31"/>
        <v>F</v>
      </c>
      <c r="K35" s="157">
        <f t="shared" si="32"/>
        <v>0.25</v>
      </c>
      <c r="L35" s="12">
        <f t="shared" si="33"/>
      </c>
      <c r="M35" s="110"/>
      <c r="N35" s="111"/>
      <c r="O35" s="111"/>
      <c r="P35" s="111"/>
      <c r="Q35" s="111"/>
      <c r="R35" s="155"/>
      <c r="S35" s="158" t="str">
        <f t="shared" si="34"/>
        <v>F</v>
      </c>
      <c r="T35" s="157">
        <f t="shared" si="0"/>
        <v>0.5</v>
      </c>
      <c r="U35" s="12">
        <f t="shared" si="1"/>
      </c>
      <c r="V35" s="110"/>
      <c r="W35" s="111"/>
      <c r="X35" s="111"/>
      <c r="Y35" s="111"/>
      <c r="Z35" s="111"/>
      <c r="AA35" s="155"/>
      <c r="AB35" s="164" t="str">
        <f t="shared" si="35"/>
        <v>F</v>
      </c>
      <c r="AC35" s="163">
        <f t="shared" si="2"/>
        <v>0.25</v>
      </c>
      <c r="AD35" s="168">
        <f t="shared" si="3"/>
      </c>
      <c r="AE35" s="106">
        <f t="shared" si="36"/>
      </c>
      <c r="AF35" s="133"/>
      <c r="AG35" s="111"/>
      <c r="AH35" s="111"/>
      <c r="AI35" s="111"/>
      <c r="AJ35" s="111"/>
      <c r="AK35" s="155"/>
      <c r="AL35" s="158" t="str">
        <f t="shared" si="37"/>
        <v>F</v>
      </c>
      <c r="AM35" s="157">
        <f t="shared" si="38"/>
        <v>0.25</v>
      </c>
      <c r="AN35" s="12">
        <f t="shared" si="55"/>
      </c>
      <c r="AO35" s="110"/>
      <c r="AP35" s="111"/>
      <c r="AQ35" s="111"/>
      <c r="AR35" s="111"/>
      <c r="AS35" s="111"/>
      <c r="AT35" s="155"/>
      <c r="AU35" s="158" t="str">
        <f t="shared" si="39"/>
        <v>F</v>
      </c>
      <c r="AV35" s="157">
        <f t="shared" si="4"/>
        <v>0.5</v>
      </c>
      <c r="AW35" s="12">
        <f t="shared" si="5"/>
      </c>
      <c r="AX35" s="110"/>
      <c r="AY35" s="111"/>
      <c r="AZ35" s="111"/>
      <c r="BA35" s="111"/>
      <c r="BB35" s="111"/>
      <c r="BC35" s="155"/>
      <c r="BD35" s="164" t="str">
        <f t="shared" si="40"/>
        <v>F</v>
      </c>
      <c r="BE35" s="163">
        <f t="shared" si="6"/>
        <v>0.25</v>
      </c>
      <c r="BF35" s="168">
        <f t="shared" si="7"/>
      </c>
      <c r="BG35" s="106">
        <f t="shared" si="41"/>
      </c>
      <c r="BH35" s="110"/>
      <c r="BI35" s="111"/>
      <c r="BJ35" s="111"/>
      <c r="BK35" s="111"/>
      <c r="BL35" s="111"/>
      <c r="BM35" s="155"/>
      <c r="BN35" s="160" t="str">
        <f t="shared" si="42"/>
        <v>F</v>
      </c>
      <c r="BO35" s="157">
        <f t="shared" si="43"/>
        <v>0.25</v>
      </c>
      <c r="BP35" s="12">
        <f t="shared" si="56"/>
      </c>
      <c r="BQ35" s="110"/>
      <c r="BR35" s="111"/>
      <c r="BS35" s="111"/>
      <c r="BT35" s="111"/>
      <c r="BU35" s="111"/>
      <c r="BV35" s="155"/>
      <c r="BW35" s="160" t="str">
        <f t="shared" si="44"/>
        <v>F</v>
      </c>
      <c r="BX35" s="157">
        <f t="shared" si="8"/>
        <v>0.5</v>
      </c>
      <c r="BY35" s="12">
        <f t="shared" si="9"/>
      </c>
      <c r="BZ35" s="110"/>
      <c r="CA35" s="111"/>
      <c r="CB35" s="111"/>
      <c r="CC35" s="111"/>
      <c r="CD35" s="111"/>
      <c r="CE35" s="155"/>
      <c r="CF35" s="167" t="str">
        <f t="shared" si="45"/>
        <v>F</v>
      </c>
      <c r="CG35" s="163">
        <f t="shared" si="10"/>
        <v>0.25</v>
      </c>
      <c r="CH35" s="168">
        <f t="shared" si="11"/>
      </c>
      <c r="CI35" s="106">
        <f t="shared" si="46"/>
      </c>
      <c r="CJ35" s="110"/>
      <c r="CK35" s="111"/>
      <c r="CL35" s="111"/>
      <c r="CM35" s="111"/>
      <c r="CN35" s="111"/>
      <c r="CO35" s="155"/>
      <c r="CP35" s="160" t="str">
        <f t="shared" si="47"/>
        <v>F</v>
      </c>
      <c r="CQ35" s="157">
        <f t="shared" si="48"/>
        <v>0.25</v>
      </c>
      <c r="CR35" s="12">
        <f t="shared" si="57"/>
      </c>
      <c r="CS35" s="110"/>
      <c r="CT35" s="111"/>
      <c r="CU35" s="111"/>
      <c r="CV35" s="111"/>
      <c r="CW35" s="111"/>
      <c r="CX35" s="155"/>
      <c r="CY35" s="160" t="str">
        <f t="shared" si="49"/>
        <v>F</v>
      </c>
      <c r="CZ35" s="157">
        <f t="shared" si="12"/>
        <v>0.5</v>
      </c>
      <c r="DA35" s="12">
        <f t="shared" si="13"/>
      </c>
      <c r="DB35" s="110"/>
      <c r="DC35" s="111"/>
      <c r="DD35" s="111"/>
      <c r="DE35" s="111"/>
      <c r="DF35" s="111"/>
      <c r="DG35" s="155"/>
      <c r="DH35" s="167" t="str">
        <f t="shared" si="50"/>
        <v>F</v>
      </c>
      <c r="DI35" s="163">
        <f t="shared" si="14"/>
        <v>0.25</v>
      </c>
      <c r="DJ35" s="168">
        <f t="shared" si="15"/>
      </c>
      <c r="DK35" s="106">
        <f t="shared" si="51"/>
      </c>
      <c r="DL35" s="110"/>
      <c r="DM35" s="111"/>
      <c r="DN35" s="111"/>
      <c r="DO35" s="111"/>
      <c r="DP35" s="111"/>
      <c r="DQ35" s="155"/>
      <c r="DR35" s="160" t="str">
        <f t="shared" si="52"/>
        <v>F</v>
      </c>
      <c r="DS35" s="157">
        <f t="shared" si="53"/>
        <v>0.25</v>
      </c>
      <c r="DT35" s="12">
        <f t="shared" si="58"/>
      </c>
      <c r="DU35" s="110"/>
      <c r="DV35" s="111"/>
      <c r="DW35" s="111"/>
      <c r="DX35" s="111"/>
      <c r="DY35" s="111"/>
      <c r="DZ35" s="155"/>
      <c r="EA35" s="160" t="str">
        <f t="shared" si="16"/>
        <v>F</v>
      </c>
      <c r="EB35" s="157">
        <f t="shared" si="17"/>
        <v>0.5</v>
      </c>
      <c r="EC35" s="12">
        <f t="shared" si="18"/>
      </c>
      <c r="ED35" s="110"/>
      <c r="EE35" s="111"/>
      <c r="EF35" s="111"/>
      <c r="EG35" s="111"/>
      <c r="EH35" s="111"/>
      <c r="EI35" s="155"/>
      <c r="EJ35" s="167" t="str">
        <f t="shared" si="19"/>
        <v>F</v>
      </c>
      <c r="EK35" s="163">
        <f t="shared" si="20"/>
        <v>0.25</v>
      </c>
      <c r="EL35" s="168">
        <f t="shared" si="21"/>
      </c>
      <c r="EM35" s="106">
        <f t="shared" si="22"/>
      </c>
      <c r="EN35" s="110"/>
      <c r="EO35" s="111"/>
      <c r="EP35" s="111"/>
      <c r="EQ35" s="111"/>
      <c r="ER35" s="111"/>
      <c r="ES35" s="155"/>
      <c r="ET35" s="160" t="str">
        <f t="shared" si="23"/>
        <v>F</v>
      </c>
      <c r="EU35" s="157">
        <f t="shared" si="54"/>
        <v>0.25</v>
      </c>
      <c r="EV35" s="12">
        <f t="shared" si="59"/>
      </c>
      <c r="EW35" s="110"/>
      <c r="EX35" s="111"/>
      <c r="EY35" s="111"/>
      <c r="EZ35" s="111"/>
      <c r="FA35" s="111"/>
      <c r="FB35" s="155"/>
      <c r="FC35" s="160" t="str">
        <f t="shared" si="24"/>
        <v>F</v>
      </c>
      <c r="FD35" s="157">
        <f t="shared" si="25"/>
        <v>0.5</v>
      </c>
      <c r="FE35" s="12">
        <f t="shared" si="26"/>
      </c>
      <c r="FF35" s="110"/>
      <c r="FG35" s="111"/>
      <c r="FH35" s="111"/>
      <c r="FI35" s="111"/>
      <c r="FJ35" s="111"/>
      <c r="FK35" s="155"/>
      <c r="FL35" s="167" t="str">
        <f t="shared" si="27"/>
        <v>F</v>
      </c>
      <c r="FM35" s="163">
        <f t="shared" si="28"/>
        <v>0.25</v>
      </c>
      <c r="FN35" s="168">
        <f t="shared" si="29"/>
      </c>
      <c r="FO35" s="106">
        <f t="shared" si="30"/>
      </c>
    </row>
    <row r="36" spans="1:171" ht="13.5" thickBot="1">
      <c r="A36" s="102">
        <f>IF(Anwesenheit!A31&lt;&gt;"",Anwesenheit!A31,"")</f>
      </c>
      <c r="B36" s="103">
        <f>IF(Anwesenheit!B31&lt;&gt;"",Anwesenheit!B31,"")</f>
      </c>
      <c r="C36" s="79">
        <f>Gesamt!O32</f>
      </c>
      <c r="D36" s="110"/>
      <c r="E36" s="111"/>
      <c r="F36" s="111"/>
      <c r="G36" s="111"/>
      <c r="H36" s="111"/>
      <c r="I36" s="155"/>
      <c r="J36" s="158" t="str">
        <f t="shared" si="31"/>
        <v>F</v>
      </c>
      <c r="K36" s="157">
        <f t="shared" si="32"/>
        <v>0.25</v>
      </c>
      <c r="L36" s="12">
        <f t="shared" si="33"/>
      </c>
      <c r="M36" s="110"/>
      <c r="N36" s="111"/>
      <c r="O36" s="111"/>
      <c r="P36" s="111"/>
      <c r="Q36" s="111"/>
      <c r="R36" s="155"/>
      <c r="S36" s="158" t="str">
        <f t="shared" si="34"/>
        <v>F</v>
      </c>
      <c r="T36" s="157">
        <f t="shared" si="0"/>
        <v>0.5</v>
      </c>
      <c r="U36" s="12">
        <f t="shared" si="1"/>
      </c>
      <c r="V36" s="110"/>
      <c r="W36" s="111"/>
      <c r="X36" s="111"/>
      <c r="Y36" s="111"/>
      <c r="Z36" s="111"/>
      <c r="AA36" s="155"/>
      <c r="AB36" s="164" t="str">
        <f t="shared" si="35"/>
        <v>F</v>
      </c>
      <c r="AC36" s="163">
        <f t="shared" si="2"/>
        <v>0.25</v>
      </c>
      <c r="AD36" s="168">
        <f t="shared" si="3"/>
      </c>
      <c r="AE36" s="106">
        <f t="shared" si="36"/>
      </c>
      <c r="AF36" s="133"/>
      <c r="AG36" s="111"/>
      <c r="AH36" s="111"/>
      <c r="AI36" s="111"/>
      <c r="AJ36" s="111"/>
      <c r="AK36" s="155"/>
      <c r="AL36" s="158" t="str">
        <f t="shared" si="37"/>
        <v>F</v>
      </c>
      <c r="AM36" s="157">
        <f t="shared" si="38"/>
        <v>0.25</v>
      </c>
      <c r="AN36" s="12">
        <f t="shared" si="55"/>
      </c>
      <c r="AO36" s="110"/>
      <c r="AP36" s="111"/>
      <c r="AQ36" s="111"/>
      <c r="AR36" s="111"/>
      <c r="AS36" s="111"/>
      <c r="AT36" s="155"/>
      <c r="AU36" s="158" t="str">
        <f t="shared" si="39"/>
        <v>F</v>
      </c>
      <c r="AV36" s="157">
        <f t="shared" si="4"/>
        <v>0.5</v>
      </c>
      <c r="AW36" s="12">
        <f t="shared" si="5"/>
      </c>
      <c r="AX36" s="110"/>
      <c r="AY36" s="111"/>
      <c r="AZ36" s="111"/>
      <c r="BA36" s="111"/>
      <c r="BB36" s="111"/>
      <c r="BC36" s="155"/>
      <c r="BD36" s="164" t="str">
        <f t="shared" si="40"/>
        <v>F</v>
      </c>
      <c r="BE36" s="163">
        <f t="shared" si="6"/>
        <v>0.25</v>
      </c>
      <c r="BF36" s="168">
        <f t="shared" si="7"/>
      </c>
      <c r="BG36" s="106">
        <f t="shared" si="41"/>
      </c>
      <c r="BH36" s="110"/>
      <c r="BI36" s="111"/>
      <c r="BJ36" s="111"/>
      <c r="BK36" s="111"/>
      <c r="BL36" s="111"/>
      <c r="BM36" s="155"/>
      <c r="BN36" s="160" t="str">
        <f t="shared" si="42"/>
        <v>F</v>
      </c>
      <c r="BO36" s="157">
        <f t="shared" si="43"/>
        <v>0.25</v>
      </c>
      <c r="BP36" s="12">
        <f t="shared" si="56"/>
      </c>
      <c r="BQ36" s="110"/>
      <c r="BR36" s="111"/>
      <c r="BS36" s="111"/>
      <c r="BT36" s="111"/>
      <c r="BU36" s="111"/>
      <c r="BV36" s="155"/>
      <c r="BW36" s="160" t="str">
        <f t="shared" si="44"/>
        <v>F</v>
      </c>
      <c r="BX36" s="157">
        <f t="shared" si="8"/>
        <v>0.5</v>
      </c>
      <c r="BY36" s="12">
        <f t="shared" si="9"/>
      </c>
      <c r="BZ36" s="110"/>
      <c r="CA36" s="111"/>
      <c r="CB36" s="111"/>
      <c r="CC36" s="111"/>
      <c r="CD36" s="111"/>
      <c r="CE36" s="155"/>
      <c r="CF36" s="167" t="str">
        <f t="shared" si="45"/>
        <v>F</v>
      </c>
      <c r="CG36" s="163">
        <f t="shared" si="10"/>
        <v>0.25</v>
      </c>
      <c r="CH36" s="168">
        <f t="shared" si="11"/>
      </c>
      <c r="CI36" s="106">
        <f t="shared" si="46"/>
      </c>
      <c r="CJ36" s="110"/>
      <c r="CK36" s="111"/>
      <c r="CL36" s="111"/>
      <c r="CM36" s="111"/>
      <c r="CN36" s="111"/>
      <c r="CO36" s="155"/>
      <c r="CP36" s="160" t="str">
        <f t="shared" si="47"/>
        <v>F</v>
      </c>
      <c r="CQ36" s="157">
        <f t="shared" si="48"/>
        <v>0.25</v>
      </c>
      <c r="CR36" s="12">
        <f t="shared" si="57"/>
      </c>
      <c r="CS36" s="110"/>
      <c r="CT36" s="111"/>
      <c r="CU36" s="111"/>
      <c r="CV36" s="111"/>
      <c r="CW36" s="111"/>
      <c r="CX36" s="155"/>
      <c r="CY36" s="160" t="str">
        <f t="shared" si="49"/>
        <v>F</v>
      </c>
      <c r="CZ36" s="157">
        <f t="shared" si="12"/>
        <v>0.5</v>
      </c>
      <c r="DA36" s="12">
        <f t="shared" si="13"/>
      </c>
      <c r="DB36" s="110"/>
      <c r="DC36" s="111"/>
      <c r="DD36" s="111"/>
      <c r="DE36" s="111"/>
      <c r="DF36" s="111"/>
      <c r="DG36" s="155"/>
      <c r="DH36" s="167" t="str">
        <f t="shared" si="50"/>
        <v>F</v>
      </c>
      <c r="DI36" s="163">
        <f t="shared" si="14"/>
        <v>0.25</v>
      </c>
      <c r="DJ36" s="168">
        <f t="shared" si="15"/>
      </c>
      <c r="DK36" s="106">
        <f t="shared" si="51"/>
      </c>
      <c r="DL36" s="110"/>
      <c r="DM36" s="111"/>
      <c r="DN36" s="111"/>
      <c r="DO36" s="111"/>
      <c r="DP36" s="111"/>
      <c r="DQ36" s="155"/>
      <c r="DR36" s="160" t="str">
        <f t="shared" si="52"/>
        <v>F</v>
      </c>
      <c r="DS36" s="157">
        <f t="shared" si="53"/>
        <v>0.25</v>
      </c>
      <c r="DT36" s="12">
        <f t="shared" si="58"/>
      </c>
      <c r="DU36" s="110"/>
      <c r="DV36" s="111"/>
      <c r="DW36" s="111"/>
      <c r="DX36" s="111"/>
      <c r="DY36" s="111"/>
      <c r="DZ36" s="155"/>
      <c r="EA36" s="160" t="str">
        <f t="shared" si="16"/>
        <v>F</v>
      </c>
      <c r="EB36" s="157">
        <f t="shared" si="17"/>
        <v>0.5</v>
      </c>
      <c r="EC36" s="12">
        <f t="shared" si="18"/>
      </c>
      <c r="ED36" s="110"/>
      <c r="EE36" s="111"/>
      <c r="EF36" s="111"/>
      <c r="EG36" s="111"/>
      <c r="EH36" s="111"/>
      <c r="EI36" s="155"/>
      <c r="EJ36" s="167" t="str">
        <f t="shared" si="19"/>
        <v>F</v>
      </c>
      <c r="EK36" s="163">
        <f t="shared" si="20"/>
        <v>0.25</v>
      </c>
      <c r="EL36" s="168">
        <f t="shared" si="21"/>
      </c>
      <c r="EM36" s="106">
        <f t="shared" si="22"/>
      </c>
      <c r="EN36" s="110"/>
      <c r="EO36" s="111"/>
      <c r="EP36" s="111"/>
      <c r="EQ36" s="111"/>
      <c r="ER36" s="111"/>
      <c r="ES36" s="155"/>
      <c r="ET36" s="160" t="str">
        <f t="shared" si="23"/>
        <v>F</v>
      </c>
      <c r="EU36" s="157">
        <f t="shared" si="54"/>
        <v>0.25</v>
      </c>
      <c r="EV36" s="12">
        <f t="shared" si="59"/>
      </c>
      <c r="EW36" s="110"/>
      <c r="EX36" s="111"/>
      <c r="EY36" s="111"/>
      <c r="EZ36" s="111"/>
      <c r="FA36" s="111"/>
      <c r="FB36" s="155"/>
      <c r="FC36" s="160" t="str">
        <f t="shared" si="24"/>
        <v>F</v>
      </c>
      <c r="FD36" s="157">
        <f t="shared" si="25"/>
        <v>0.5</v>
      </c>
      <c r="FE36" s="12">
        <f t="shared" si="26"/>
      </c>
      <c r="FF36" s="110"/>
      <c r="FG36" s="111"/>
      <c r="FH36" s="111"/>
      <c r="FI36" s="111"/>
      <c r="FJ36" s="111"/>
      <c r="FK36" s="155"/>
      <c r="FL36" s="167" t="str">
        <f t="shared" si="27"/>
        <v>F</v>
      </c>
      <c r="FM36" s="163">
        <f t="shared" si="28"/>
        <v>0.25</v>
      </c>
      <c r="FN36" s="168">
        <f t="shared" si="29"/>
      </c>
      <c r="FO36" s="106">
        <f t="shared" si="30"/>
      </c>
    </row>
    <row r="37" spans="1:171" ht="13.5" thickBot="1">
      <c r="A37" s="102">
        <f>IF(Anwesenheit!A32&lt;&gt;"",Anwesenheit!A32,"")</f>
      </c>
      <c r="B37" s="103">
        <f>IF(Anwesenheit!B32&lt;&gt;"",Anwesenheit!B32,"")</f>
      </c>
      <c r="C37" s="79">
        <f>Gesamt!O33</f>
      </c>
      <c r="D37" s="110"/>
      <c r="E37" s="111"/>
      <c r="F37" s="111"/>
      <c r="G37" s="111"/>
      <c r="H37" s="111"/>
      <c r="I37" s="155"/>
      <c r="J37" s="158" t="str">
        <f t="shared" si="31"/>
        <v>F</v>
      </c>
      <c r="K37" s="157">
        <f t="shared" si="32"/>
        <v>0.25</v>
      </c>
      <c r="L37" s="12">
        <f t="shared" si="33"/>
      </c>
      <c r="M37" s="110"/>
      <c r="N37" s="111"/>
      <c r="O37" s="111"/>
      <c r="P37" s="111"/>
      <c r="Q37" s="111"/>
      <c r="R37" s="155"/>
      <c r="S37" s="158" t="str">
        <f t="shared" si="34"/>
        <v>F</v>
      </c>
      <c r="T37" s="157">
        <f t="shared" si="0"/>
        <v>0.5</v>
      </c>
      <c r="U37" s="12">
        <f t="shared" si="1"/>
      </c>
      <c r="V37" s="110"/>
      <c r="W37" s="111"/>
      <c r="X37" s="111"/>
      <c r="Y37" s="111"/>
      <c r="Z37" s="111"/>
      <c r="AA37" s="155"/>
      <c r="AB37" s="164" t="str">
        <f t="shared" si="35"/>
        <v>F</v>
      </c>
      <c r="AC37" s="163">
        <f t="shared" si="2"/>
        <v>0.25</v>
      </c>
      <c r="AD37" s="168">
        <f t="shared" si="3"/>
      </c>
      <c r="AE37" s="106">
        <f t="shared" si="36"/>
      </c>
      <c r="AF37" s="133"/>
      <c r="AG37" s="111"/>
      <c r="AH37" s="111"/>
      <c r="AI37" s="111"/>
      <c r="AJ37" s="111"/>
      <c r="AK37" s="155"/>
      <c r="AL37" s="158" t="str">
        <f t="shared" si="37"/>
        <v>F</v>
      </c>
      <c r="AM37" s="157">
        <f t="shared" si="38"/>
        <v>0.25</v>
      </c>
      <c r="AN37" s="12">
        <f t="shared" si="55"/>
      </c>
      <c r="AO37" s="110"/>
      <c r="AP37" s="111"/>
      <c r="AQ37" s="111"/>
      <c r="AR37" s="111"/>
      <c r="AS37" s="111"/>
      <c r="AT37" s="155"/>
      <c r="AU37" s="158" t="str">
        <f t="shared" si="39"/>
        <v>F</v>
      </c>
      <c r="AV37" s="157">
        <f t="shared" si="4"/>
        <v>0.5</v>
      </c>
      <c r="AW37" s="12">
        <f t="shared" si="5"/>
      </c>
      <c r="AX37" s="110"/>
      <c r="AY37" s="111"/>
      <c r="AZ37" s="111"/>
      <c r="BA37" s="111"/>
      <c r="BB37" s="111"/>
      <c r="BC37" s="155"/>
      <c r="BD37" s="164" t="str">
        <f t="shared" si="40"/>
        <v>F</v>
      </c>
      <c r="BE37" s="163">
        <f t="shared" si="6"/>
        <v>0.25</v>
      </c>
      <c r="BF37" s="168">
        <f t="shared" si="7"/>
      </c>
      <c r="BG37" s="106">
        <f t="shared" si="41"/>
      </c>
      <c r="BH37" s="110"/>
      <c r="BI37" s="111"/>
      <c r="BJ37" s="111"/>
      <c r="BK37" s="111"/>
      <c r="BL37" s="111"/>
      <c r="BM37" s="155"/>
      <c r="BN37" s="160" t="str">
        <f t="shared" si="42"/>
        <v>F</v>
      </c>
      <c r="BO37" s="157">
        <f t="shared" si="43"/>
        <v>0.25</v>
      </c>
      <c r="BP37" s="12">
        <f t="shared" si="56"/>
      </c>
      <c r="BQ37" s="110"/>
      <c r="BR37" s="111"/>
      <c r="BS37" s="111"/>
      <c r="BT37" s="111"/>
      <c r="BU37" s="111"/>
      <c r="BV37" s="155"/>
      <c r="BW37" s="160" t="str">
        <f t="shared" si="44"/>
        <v>F</v>
      </c>
      <c r="BX37" s="157">
        <f t="shared" si="8"/>
        <v>0.5</v>
      </c>
      <c r="BY37" s="12">
        <f t="shared" si="9"/>
      </c>
      <c r="BZ37" s="110"/>
      <c r="CA37" s="111"/>
      <c r="CB37" s="111"/>
      <c r="CC37" s="111"/>
      <c r="CD37" s="111"/>
      <c r="CE37" s="155"/>
      <c r="CF37" s="167" t="str">
        <f t="shared" si="45"/>
        <v>F</v>
      </c>
      <c r="CG37" s="163">
        <f t="shared" si="10"/>
        <v>0.25</v>
      </c>
      <c r="CH37" s="168">
        <f t="shared" si="11"/>
      </c>
      <c r="CI37" s="106">
        <f t="shared" si="46"/>
      </c>
      <c r="CJ37" s="110"/>
      <c r="CK37" s="111"/>
      <c r="CL37" s="111"/>
      <c r="CM37" s="111"/>
      <c r="CN37" s="111"/>
      <c r="CO37" s="155"/>
      <c r="CP37" s="160" t="str">
        <f t="shared" si="47"/>
        <v>F</v>
      </c>
      <c r="CQ37" s="157">
        <f t="shared" si="48"/>
        <v>0.25</v>
      </c>
      <c r="CR37" s="12">
        <f t="shared" si="57"/>
      </c>
      <c r="CS37" s="110"/>
      <c r="CT37" s="111"/>
      <c r="CU37" s="111"/>
      <c r="CV37" s="111"/>
      <c r="CW37" s="111"/>
      <c r="CX37" s="155"/>
      <c r="CY37" s="160" t="str">
        <f t="shared" si="49"/>
        <v>F</v>
      </c>
      <c r="CZ37" s="157">
        <f t="shared" si="12"/>
        <v>0.5</v>
      </c>
      <c r="DA37" s="12">
        <f t="shared" si="13"/>
      </c>
      <c r="DB37" s="110"/>
      <c r="DC37" s="111"/>
      <c r="DD37" s="111"/>
      <c r="DE37" s="111"/>
      <c r="DF37" s="111"/>
      <c r="DG37" s="155"/>
      <c r="DH37" s="167" t="str">
        <f t="shared" si="50"/>
        <v>F</v>
      </c>
      <c r="DI37" s="163">
        <f t="shared" si="14"/>
        <v>0.25</v>
      </c>
      <c r="DJ37" s="168">
        <f t="shared" si="15"/>
      </c>
      <c r="DK37" s="106">
        <f t="shared" si="51"/>
      </c>
      <c r="DL37" s="110"/>
      <c r="DM37" s="111"/>
      <c r="DN37" s="111"/>
      <c r="DO37" s="111"/>
      <c r="DP37" s="111"/>
      <c r="DQ37" s="155"/>
      <c r="DR37" s="160" t="str">
        <f t="shared" si="52"/>
        <v>F</v>
      </c>
      <c r="DS37" s="157">
        <f t="shared" si="53"/>
        <v>0.25</v>
      </c>
      <c r="DT37" s="12">
        <f t="shared" si="58"/>
      </c>
      <c r="DU37" s="110"/>
      <c r="DV37" s="111"/>
      <c r="DW37" s="111"/>
      <c r="DX37" s="111"/>
      <c r="DY37" s="111"/>
      <c r="DZ37" s="155"/>
      <c r="EA37" s="160" t="str">
        <f t="shared" si="16"/>
        <v>F</v>
      </c>
      <c r="EB37" s="157">
        <f t="shared" si="17"/>
        <v>0.5</v>
      </c>
      <c r="EC37" s="12">
        <f t="shared" si="18"/>
      </c>
      <c r="ED37" s="110"/>
      <c r="EE37" s="111"/>
      <c r="EF37" s="111"/>
      <c r="EG37" s="111"/>
      <c r="EH37" s="111"/>
      <c r="EI37" s="155"/>
      <c r="EJ37" s="167" t="str">
        <f t="shared" si="19"/>
        <v>F</v>
      </c>
      <c r="EK37" s="163">
        <f t="shared" si="20"/>
        <v>0.25</v>
      </c>
      <c r="EL37" s="168">
        <f t="shared" si="21"/>
      </c>
      <c r="EM37" s="106">
        <f t="shared" si="22"/>
      </c>
      <c r="EN37" s="110"/>
      <c r="EO37" s="111"/>
      <c r="EP37" s="111"/>
      <c r="EQ37" s="111"/>
      <c r="ER37" s="111"/>
      <c r="ES37" s="155"/>
      <c r="ET37" s="160" t="str">
        <f t="shared" si="23"/>
        <v>F</v>
      </c>
      <c r="EU37" s="157">
        <f t="shared" si="54"/>
        <v>0.25</v>
      </c>
      <c r="EV37" s="12">
        <f t="shared" si="59"/>
      </c>
      <c r="EW37" s="110"/>
      <c r="EX37" s="111"/>
      <c r="EY37" s="111"/>
      <c r="EZ37" s="111"/>
      <c r="FA37" s="111"/>
      <c r="FB37" s="155"/>
      <c r="FC37" s="160" t="str">
        <f t="shared" si="24"/>
        <v>F</v>
      </c>
      <c r="FD37" s="157">
        <f t="shared" si="25"/>
        <v>0.5</v>
      </c>
      <c r="FE37" s="12">
        <f t="shared" si="26"/>
      </c>
      <c r="FF37" s="110"/>
      <c r="FG37" s="111"/>
      <c r="FH37" s="111"/>
      <c r="FI37" s="111"/>
      <c r="FJ37" s="111"/>
      <c r="FK37" s="155"/>
      <c r="FL37" s="167" t="str">
        <f t="shared" si="27"/>
        <v>F</v>
      </c>
      <c r="FM37" s="163">
        <f t="shared" si="28"/>
        <v>0.25</v>
      </c>
      <c r="FN37" s="168">
        <f t="shared" si="29"/>
      </c>
      <c r="FO37" s="106">
        <f t="shared" si="30"/>
      </c>
    </row>
    <row r="38" spans="1:171" ht="13.5" thickBot="1">
      <c r="A38" s="102">
        <f>IF(Anwesenheit!A33&lt;&gt;"",Anwesenheit!A33,"")</f>
      </c>
      <c r="B38" s="103">
        <f>IF(Anwesenheit!B33&lt;&gt;"",Anwesenheit!B33,"")</f>
      </c>
      <c r="C38" s="79">
        <f>Gesamt!O34</f>
      </c>
      <c r="D38" s="110"/>
      <c r="E38" s="111"/>
      <c r="F38" s="111"/>
      <c r="G38" s="111"/>
      <c r="H38" s="111"/>
      <c r="I38" s="155"/>
      <c r="J38" s="158" t="str">
        <f t="shared" si="31"/>
        <v>F</v>
      </c>
      <c r="K38" s="157">
        <f t="shared" si="32"/>
        <v>0.25</v>
      </c>
      <c r="L38" s="12">
        <f t="shared" si="33"/>
      </c>
      <c r="M38" s="110"/>
      <c r="N38" s="111"/>
      <c r="O38" s="111"/>
      <c r="P38" s="111"/>
      <c r="Q38" s="111"/>
      <c r="R38" s="155"/>
      <c r="S38" s="158" t="str">
        <f t="shared" si="34"/>
        <v>F</v>
      </c>
      <c r="T38" s="157">
        <f t="shared" si="0"/>
        <v>0.5</v>
      </c>
      <c r="U38" s="12">
        <f t="shared" si="1"/>
      </c>
      <c r="V38" s="110"/>
      <c r="W38" s="111"/>
      <c r="X38" s="111"/>
      <c r="Y38" s="111"/>
      <c r="Z38" s="111"/>
      <c r="AA38" s="155"/>
      <c r="AB38" s="164" t="str">
        <f t="shared" si="35"/>
        <v>F</v>
      </c>
      <c r="AC38" s="163">
        <f t="shared" si="2"/>
        <v>0.25</v>
      </c>
      <c r="AD38" s="168">
        <f t="shared" si="3"/>
      </c>
      <c r="AE38" s="106">
        <f t="shared" si="36"/>
      </c>
      <c r="AF38" s="133"/>
      <c r="AG38" s="111"/>
      <c r="AH38" s="111"/>
      <c r="AI38" s="111"/>
      <c r="AJ38" s="111"/>
      <c r="AK38" s="155"/>
      <c r="AL38" s="158" t="str">
        <f t="shared" si="37"/>
        <v>F</v>
      </c>
      <c r="AM38" s="157">
        <f t="shared" si="38"/>
        <v>0.25</v>
      </c>
      <c r="AN38" s="12">
        <f t="shared" si="55"/>
      </c>
      <c r="AO38" s="110"/>
      <c r="AP38" s="111"/>
      <c r="AQ38" s="111"/>
      <c r="AR38" s="111"/>
      <c r="AS38" s="111"/>
      <c r="AT38" s="155"/>
      <c r="AU38" s="158" t="str">
        <f t="shared" si="39"/>
        <v>F</v>
      </c>
      <c r="AV38" s="157">
        <f t="shared" si="4"/>
        <v>0.5</v>
      </c>
      <c r="AW38" s="12">
        <f t="shared" si="5"/>
      </c>
      <c r="AX38" s="110"/>
      <c r="AY38" s="111"/>
      <c r="AZ38" s="111"/>
      <c r="BA38" s="111"/>
      <c r="BB38" s="111"/>
      <c r="BC38" s="155"/>
      <c r="BD38" s="164" t="str">
        <f t="shared" si="40"/>
        <v>F</v>
      </c>
      <c r="BE38" s="163">
        <f t="shared" si="6"/>
        <v>0.25</v>
      </c>
      <c r="BF38" s="168">
        <f t="shared" si="7"/>
      </c>
      <c r="BG38" s="106">
        <f t="shared" si="41"/>
      </c>
      <c r="BH38" s="110"/>
      <c r="BI38" s="111"/>
      <c r="BJ38" s="111"/>
      <c r="BK38" s="111"/>
      <c r="BL38" s="111"/>
      <c r="BM38" s="155"/>
      <c r="BN38" s="160" t="str">
        <f t="shared" si="42"/>
        <v>F</v>
      </c>
      <c r="BO38" s="157">
        <f t="shared" si="43"/>
        <v>0.25</v>
      </c>
      <c r="BP38" s="12">
        <f t="shared" si="56"/>
      </c>
      <c r="BQ38" s="110"/>
      <c r="BR38" s="111"/>
      <c r="BS38" s="111"/>
      <c r="BT38" s="111"/>
      <c r="BU38" s="111"/>
      <c r="BV38" s="155"/>
      <c r="BW38" s="160" t="str">
        <f t="shared" si="44"/>
        <v>F</v>
      </c>
      <c r="BX38" s="157">
        <f t="shared" si="8"/>
        <v>0.5</v>
      </c>
      <c r="BY38" s="12">
        <f t="shared" si="9"/>
      </c>
      <c r="BZ38" s="110"/>
      <c r="CA38" s="111"/>
      <c r="CB38" s="111"/>
      <c r="CC38" s="111"/>
      <c r="CD38" s="111"/>
      <c r="CE38" s="155"/>
      <c r="CF38" s="167" t="str">
        <f t="shared" si="45"/>
        <v>F</v>
      </c>
      <c r="CG38" s="163">
        <f t="shared" si="10"/>
        <v>0.25</v>
      </c>
      <c r="CH38" s="168">
        <f t="shared" si="11"/>
      </c>
      <c r="CI38" s="106">
        <f t="shared" si="46"/>
      </c>
      <c r="CJ38" s="110"/>
      <c r="CK38" s="111"/>
      <c r="CL38" s="111"/>
      <c r="CM38" s="111"/>
      <c r="CN38" s="111"/>
      <c r="CO38" s="155"/>
      <c r="CP38" s="160" t="str">
        <f t="shared" si="47"/>
        <v>F</v>
      </c>
      <c r="CQ38" s="157">
        <f t="shared" si="48"/>
        <v>0.25</v>
      </c>
      <c r="CR38" s="12">
        <f t="shared" si="57"/>
      </c>
      <c r="CS38" s="110"/>
      <c r="CT38" s="111"/>
      <c r="CU38" s="111"/>
      <c r="CV38" s="111"/>
      <c r="CW38" s="111"/>
      <c r="CX38" s="155"/>
      <c r="CY38" s="160" t="str">
        <f t="shared" si="49"/>
        <v>F</v>
      </c>
      <c r="CZ38" s="157">
        <f t="shared" si="12"/>
        <v>0.5</v>
      </c>
      <c r="DA38" s="12">
        <f t="shared" si="13"/>
      </c>
      <c r="DB38" s="110"/>
      <c r="DC38" s="111"/>
      <c r="DD38" s="111"/>
      <c r="DE38" s="111"/>
      <c r="DF38" s="111"/>
      <c r="DG38" s="155"/>
      <c r="DH38" s="167" t="str">
        <f t="shared" si="50"/>
        <v>F</v>
      </c>
      <c r="DI38" s="163">
        <f t="shared" si="14"/>
        <v>0.25</v>
      </c>
      <c r="DJ38" s="168">
        <f t="shared" si="15"/>
      </c>
      <c r="DK38" s="106">
        <f t="shared" si="51"/>
      </c>
      <c r="DL38" s="110"/>
      <c r="DM38" s="111"/>
      <c r="DN38" s="111"/>
      <c r="DO38" s="111"/>
      <c r="DP38" s="111"/>
      <c r="DQ38" s="155"/>
      <c r="DR38" s="160" t="str">
        <f t="shared" si="52"/>
        <v>F</v>
      </c>
      <c r="DS38" s="157">
        <f t="shared" si="53"/>
        <v>0.25</v>
      </c>
      <c r="DT38" s="12">
        <f t="shared" si="58"/>
      </c>
      <c r="DU38" s="110"/>
      <c r="DV38" s="111"/>
      <c r="DW38" s="111"/>
      <c r="DX38" s="111"/>
      <c r="DY38" s="111"/>
      <c r="DZ38" s="155"/>
      <c r="EA38" s="160" t="str">
        <f t="shared" si="16"/>
        <v>F</v>
      </c>
      <c r="EB38" s="157">
        <f t="shared" si="17"/>
        <v>0.5</v>
      </c>
      <c r="EC38" s="12">
        <f t="shared" si="18"/>
      </c>
      <c r="ED38" s="110"/>
      <c r="EE38" s="111"/>
      <c r="EF38" s="111"/>
      <c r="EG38" s="111"/>
      <c r="EH38" s="111"/>
      <c r="EI38" s="155"/>
      <c r="EJ38" s="167" t="str">
        <f t="shared" si="19"/>
        <v>F</v>
      </c>
      <c r="EK38" s="163">
        <f t="shared" si="20"/>
        <v>0.25</v>
      </c>
      <c r="EL38" s="168">
        <f t="shared" si="21"/>
      </c>
      <c r="EM38" s="106">
        <f t="shared" si="22"/>
      </c>
      <c r="EN38" s="110"/>
      <c r="EO38" s="111"/>
      <c r="EP38" s="111"/>
      <c r="EQ38" s="111"/>
      <c r="ER38" s="111"/>
      <c r="ES38" s="155"/>
      <c r="ET38" s="160" t="str">
        <f t="shared" si="23"/>
        <v>F</v>
      </c>
      <c r="EU38" s="157">
        <f t="shared" si="54"/>
        <v>0.25</v>
      </c>
      <c r="EV38" s="12">
        <f t="shared" si="59"/>
      </c>
      <c r="EW38" s="110"/>
      <c r="EX38" s="111"/>
      <c r="EY38" s="111"/>
      <c r="EZ38" s="111"/>
      <c r="FA38" s="111"/>
      <c r="FB38" s="155"/>
      <c r="FC38" s="160" t="str">
        <f t="shared" si="24"/>
        <v>F</v>
      </c>
      <c r="FD38" s="157">
        <f t="shared" si="25"/>
        <v>0.5</v>
      </c>
      <c r="FE38" s="12">
        <f t="shared" si="26"/>
      </c>
      <c r="FF38" s="110"/>
      <c r="FG38" s="111"/>
      <c r="FH38" s="111"/>
      <c r="FI38" s="111"/>
      <c r="FJ38" s="111"/>
      <c r="FK38" s="155"/>
      <c r="FL38" s="167" t="str">
        <f t="shared" si="27"/>
        <v>F</v>
      </c>
      <c r="FM38" s="163">
        <f t="shared" si="28"/>
        <v>0.25</v>
      </c>
      <c r="FN38" s="168">
        <f t="shared" si="29"/>
      </c>
      <c r="FO38" s="106">
        <f t="shared" si="30"/>
      </c>
    </row>
    <row r="39" spans="1:171" ht="13.5" thickBot="1">
      <c r="A39" s="104">
        <f>IF(Anwesenheit!A34&lt;&gt;"",Anwesenheit!A34,"")</f>
      </c>
      <c r="B39" s="105">
        <f>IF(Anwesenheit!B34&lt;&gt;"",Anwesenheit!B34,"")</f>
      </c>
      <c r="C39" s="80">
        <f>Gesamt!O35</f>
      </c>
      <c r="D39" s="113"/>
      <c r="E39" s="114"/>
      <c r="F39" s="114"/>
      <c r="G39" s="114"/>
      <c r="H39" s="114"/>
      <c r="I39" s="156"/>
      <c r="J39" s="158" t="str">
        <f t="shared" si="31"/>
        <v>F</v>
      </c>
      <c r="K39" s="162">
        <f t="shared" si="32"/>
        <v>0.25</v>
      </c>
      <c r="L39" s="16">
        <f t="shared" si="33"/>
      </c>
      <c r="M39" s="113"/>
      <c r="N39" s="114"/>
      <c r="O39" s="114"/>
      <c r="P39" s="114"/>
      <c r="Q39" s="114"/>
      <c r="R39" s="156"/>
      <c r="S39" s="158" t="str">
        <f t="shared" si="34"/>
        <v>F</v>
      </c>
      <c r="T39" s="162">
        <f t="shared" si="0"/>
        <v>0.5</v>
      </c>
      <c r="U39" s="16">
        <f t="shared" si="1"/>
      </c>
      <c r="V39" s="113"/>
      <c r="W39" s="114"/>
      <c r="X39" s="114"/>
      <c r="Y39" s="114"/>
      <c r="Z39" s="114"/>
      <c r="AA39" s="156"/>
      <c r="AB39" s="164" t="str">
        <f t="shared" si="35"/>
        <v>F</v>
      </c>
      <c r="AC39" s="170">
        <f t="shared" si="2"/>
        <v>0.25</v>
      </c>
      <c r="AD39" s="171">
        <f t="shared" si="3"/>
      </c>
      <c r="AE39" s="174">
        <f t="shared" si="36"/>
      </c>
      <c r="AF39" s="134"/>
      <c r="AG39" s="114"/>
      <c r="AH39" s="114"/>
      <c r="AI39" s="114"/>
      <c r="AJ39" s="114"/>
      <c r="AK39" s="156"/>
      <c r="AL39" s="158" t="str">
        <f t="shared" si="37"/>
        <v>F</v>
      </c>
      <c r="AM39" s="162">
        <f t="shared" si="38"/>
        <v>0.25</v>
      </c>
      <c r="AN39" s="16">
        <f t="shared" si="55"/>
      </c>
      <c r="AO39" s="113"/>
      <c r="AP39" s="114"/>
      <c r="AQ39" s="114"/>
      <c r="AR39" s="114"/>
      <c r="AS39" s="114"/>
      <c r="AT39" s="156"/>
      <c r="AU39" s="158" t="str">
        <f t="shared" si="39"/>
        <v>F</v>
      </c>
      <c r="AV39" s="162">
        <f t="shared" si="4"/>
        <v>0.5</v>
      </c>
      <c r="AW39" s="16">
        <f t="shared" si="5"/>
      </c>
      <c r="AX39" s="113"/>
      <c r="AY39" s="114"/>
      <c r="AZ39" s="114"/>
      <c r="BA39" s="114"/>
      <c r="BB39" s="114"/>
      <c r="BC39" s="156"/>
      <c r="BD39" s="164" t="str">
        <f t="shared" si="40"/>
        <v>F</v>
      </c>
      <c r="BE39" s="170">
        <f t="shared" si="6"/>
        <v>0.25</v>
      </c>
      <c r="BF39" s="171">
        <f t="shared" si="7"/>
      </c>
      <c r="BG39" s="174">
        <f t="shared" si="41"/>
      </c>
      <c r="BH39" s="113"/>
      <c r="BI39" s="114"/>
      <c r="BJ39" s="114"/>
      <c r="BK39" s="114"/>
      <c r="BL39" s="114"/>
      <c r="BM39" s="156"/>
      <c r="BN39" s="161" t="str">
        <f t="shared" si="42"/>
        <v>F</v>
      </c>
      <c r="BO39" s="162">
        <f t="shared" si="43"/>
        <v>0.25</v>
      </c>
      <c r="BP39" s="16">
        <f t="shared" si="56"/>
      </c>
      <c r="BQ39" s="113"/>
      <c r="BR39" s="114"/>
      <c r="BS39" s="114"/>
      <c r="BT39" s="114"/>
      <c r="BU39" s="114"/>
      <c r="BV39" s="156"/>
      <c r="BW39" s="161" t="str">
        <f t="shared" si="44"/>
        <v>F</v>
      </c>
      <c r="BX39" s="162">
        <f t="shared" si="8"/>
        <v>0.5</v>
      </c>
      <c r="BY39" s="16">
        <f t="shared" si="9"/>
      </c>
      <c r="BZ39" s="113"/>
      <c r="CA39" s="114"/>
      <c r="CB39" s="114"/>
      <c r="CC39" s="114"/>
      <c r="CD39" s="114"/>
      <c r="CE39" s="156"/>
      <c r="CF39" s="169" t="str">
        <f t="shared" si="45"/>
        <v>F</v>
      </c>
      <c r="CG39" s="170">
        <f t="shared" si="10"/>
        <v>0.25</v>
      </c>
      <c r="CH39" s="171">
        <f t="shared" si="11"/>
      </c>
      <c r="CI39" s="174">
        <f t="shared" si="46"/>
      </c>
      <c r="CJ39" s="113"/>
      <c r="CK39" s="114"/>
      <c r="CL39" s="114"/>
      <c r="CM39" s="114"/>
      <c r="CN39" s="114"/>
      <c r="CO39" s="156"/>
      <c r="CP39" s="161" t="str">
        <f t="shared" si="47"/>
        <v>F</v>
      </c>
      <c r="CQ39" s="162">
        <f t="shared" si="48"/>
        <v>0.25</v>
      </c>
      <c r="CR39" s="16">
        <f t="shared" si="57"/>
      </c>
      <c r="CS39" s="113"/>
      <c r="CT39" s="114"/>
      <c r="CU39" s="114"/>
      <c r="CV39" s="114"/>
      <c r="CW39" s="114"/>
      <c r="CX39" s="156"/>
      <c r="CY39" s="161" t="str">
        <f t="shared" si="49"/>
        <v>F</v>
      </c>
      <c r="CZ39" s="162">
        <f t="shared" si="12"/>
        <v>0.5</v>
      </c>
      <c r="DA39" s="16">
        <f t="shared" si="13"/>
      </c>
      <c r="DB39" s="113"/>
      <c r="DC39" s="114"/>
      <c r="DD39" s="114"/>
      <c r="DE39" s="114"/>
      <c r="DF39" s="114"/>
      <c r="DG39" s="156"/>
      <c r="DH39" s="169" t="str">
        <f t="shared" si="50"/>
        <v>F</v>
      </c>
      <c r="DI39" s="170">
        <f t="shared" si="14"/>
        <v>0.25</v>
      </c>
      <c r="DJ39" s="171">
        <f t="shared" si="15"/>
      </c>
      <c r="DK39" s="174">
        <f t="shared" si="51"/>
      </c>
      <c r="DL39" s="113"/>
      <c r="DM39" s="114"/>
      <c r="DN39" s="114"/>
      <c r="DO39" s="114"/>
      <c r="DP39" s="114"/>
      <c r="DQ39" s="156"/>
      <c r="DR39" s="161" t="str">
        <f t="shared" si="52"/>
        <v>F</v>
      </c>
      <c r="DS39" s="162">
        <f t="shared" si="53"/>
        <v>0.25</v>
      </c>
      <c r="DT39" s="16">
        <f t="shared" si="58"/>
      </c>
      <c r="DU39" s="113"/>
      <c r="DV39" s="114"/>
      <c r="DW39" s="114"/>
      <c r="DX39" s="114"/>
      <c r="DY39" s="114"/>
      <c r="DZ39" s="156"/>
      <c r="EA39" s="161" t="str">
        <f t="shared" si="16"/>
        <v>F</v>
      </c>
      <c r="EB39" s="162">
        <f t="shared" si="17"/>
        <v>0.5</v>
      </c>
      <c r="EC39" s="16">
        <f t="shared" si="18"/>
      </c>
      <c r="ED39" s="113"/>
      <c r="EE39" s="114"/>
      <c r="EF39" s="114"/>
      <c r="EG39" s="114"/>
      <c r="EH39" s="114"/>
      <c r="EI39" s="156"/>
      <c r="EJ39" s="169" t="str">
        <f t="shared" si="19"/>
        <v>F</v>
      </c>
      <c r="EK39" s="170">
        <f t="shared" si="20"/>
        <v>0.25</v>
      </c>
      <c r="EL39" s="171">
        <f t="shared" si="21"/>
      </c>
      <c r="EM39" s="174">
        <f t="shared" si="22"/>
      </c>
      <c r="EN39" s="113"/>
      <c r="EO39" s="114"/>
      <c r="EP39" s="114"/>
      <c r="EQ39" s="114"/>
      <c r="ER39" s="114"/>
      <c r="ES39" s="156"/>
      <c r="ET39" s="161" t="str">
        <f t="shared" si="23"/>
        <v>F</v>
      </c>
      <c r="EU39" s="162">
        <f t="shared" si="54"/>
        <v>0.25</v>
      </c>
      <c r="EV39" s="16">
        <f t="shared" si="59"/>
      </c>
      <c r="EW39" s="113"/>
      <c r="EX39" s="114"/>
      <c r="EY39" s="114"/>
      <c r="EZ39" s="114"/>
      <c r="FA39" s="114"/>
      <c r="FB39" s="156"/>
      <c r="FC39" s="161" t="str">
        <f t="shared" si="24"/>
        <v>F</v>
      </c>
      <c r="FD39" s="162">
        <f t="shared" si="25"/>
        <v>0.5</v>
      </c>
      <c r="FE39" s="16">
        <f t="shared" si="26"/>
      </c>
      <c r="FF39" s="113"/>
      <c r="FG39" s="114"/>
      <c r="FH39" s="114"/>
      <c r="FI39" s="114"/>
      <c r="FJ39" s="114"/>
      <c r="FK39" s="156"/>
      <c r="FL39" s="169" t="str">
        <f t="shared" si="27"/>
        <v>F</v>
      </c>
      <c r="FM39" s="170">
        <f t="shared" si="28"/>
        <v>0.25</v>
      </c>
      <c r="FN39" s="171">
        <f t="shared" si="29"/>
      </c>
      <c r="FO39" s="174">
        <f t="shared" si="30"/>
      </c>
    </row>
    <row r="50" ht="12.75">
      <c r="D50" s="32" t="s">
        <v>4</v>
      </c>
    </row>
    <row r="51" ht="12.75">
      <c r="D51" s="32" t="s">
        <v>0</v>
      </c>
    </row>
    <row r="52" ht="12.75">
      <c r="D52" s="32" t="s">
        <v>19</v>
      </c>
    </row>
    <row r="53" ht="12.75">
      <c r="D53" s="32" t="s">
        <v>39</v>
      </c>
    </row>
    <row r="54" ht="12.75">
      <c r="D54" s="32" t="s">
        <v>1</v>
      </c>
    </row>
    <row r="55" ht="12.75">
      <c r="D55" s="32" t="s">
        <v>2</v>
      </c>
    </row>
    <row r="56" ht="12.75">
      <c r="D56" s="32" t="s">
        <v>20</v>
      </c>
    </row>
    <row r="57" ht="12.75">
      <c r="D57" s="32" t="s">
        <v>21</v>
      </c>
    </row>
    <row r="58" ht="12.75">
      <c r="D58" s="32" t="s">
        <v>22</v>
      </c>
    </row>
    <row r="59" ht="12.75">
      <c r="D59" s="32" t="s">
        <v>40</v>
      </c>
    </row>
    <row r="60" ht="12.75">
      <c r="D60" s="32" t="s">
        <v>23</v>
      </c>
    </row>
    <row r="61" ht="12.75">
      <c r="D61" s="32" t="s">
        <v>24</v>
      </c>
    </row>
    <row r="62" ht="12.75">
      <c r="D62" s="32" t="s">
        <v>76</v>
      </c>
    </row>
    <row r="99" spans="31:143" s="32" customFormat="1" ht="12.75">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3"/>
      <c r="DB99" s="33"/>
      <c r="DC99" s="33"/>
      <c r="DD99" s="33"/>
      <c r="DE99" s="33"/>
      <c r="DF99" s="33"/>
      <c r="DG99" s="33"/>
      <c r="DH99" s="33"/>
      <c r="DI99" s="33"/>
      <c r="DJ99" s="33"/>
      <c r="DK99" s="33"/>
      <c r="DL99" s="33"/>
      <c r="DM99" s="33"/>
      <c r="DN99" s="33"/>
      <c r="DO99" s="33"/>
      <c r="DP99" s="33"/>
      <c r="DQ99" s="33"/>
      <c r="DR99" s="33"/>
      <c r="DS99" s="33"/>
      <c r="DT99" s="33"/>
      <c r="DU99" s="33"/>
      <c r="DV99" s="33"/>
      <c r="DW99" s="33"/>
      <c r="DX99" s="33"/>
      <c r="DY99" s="33"/>
      <c r="DZ99" s="33"/>
      <c r="EA99" s="33"/>
      <c r="EB99" s="33"/>
      <c r="EC99" s="33"/>
      <c r="ED99" s="33"/>
      <c r="EE99" s="33"/>
      <c r="EF99" s="33"/>
      <c r="EG99" s="33"/>
      <c r="EH99" s="33"/>
      <c r="EI99" s="33"/>
      <c r="EJ99" s="33"/>
      <c r="EK99" s="33"/>
      <c r="EL99" s="33"/>
      <c r="EM99" s="33"/>
    </row>
    <row r="100" spans="31:143" s="32" customFormat="1" ht="12.75">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c r="DJ100" s="33"/>
      <c r="DK100" s="33"/>
      <c r="DL100" s="33"/>
      <c r="DM100" s="33"/>
      <c r="DN100" s="33"/>
      <c r="DO100" s="33"/>
      <c r="DP100" s="33"/>
      <c r="DQ100" s="33"/>
      <c r="DR100" s="33"/>
      <c r="DS100" s="33"/>
      <c r="DT100" s="33"/>
      <c r="DU100" s="33"/>
      <c r="DV100" s="33"/>
      <c r="DW100" s="33"/>
      <c r="DX100" s="33"/>
      <c r="DY100" s="33"/>
      <c r="DZ100" s="33"/>
      <c r="EA100" s="33"/>
      <c r="EB100" s="33"/>
      <c r="EC100" s="33"/>
      <c r="ED100" s="33"/>
      <c r="EE100" s="33"/>
      <c r="EF100" s="33"/>
      <c r="EG100" s="33"/>
      <c r="EH100" s="33"/>
      <c r="EI100" s="33"/>
      <c r="EJ100" s="33"/>
      <c r="EK100" s="33"/>
      <c r="EL100" s="33"/>
      <c r="EM100" s="33"/>
    </row>
    <row r="101" spans="31:143" s="32" customFormat="1" ht="12.75">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CM101" s="33"/>
      <c r="CN101" s="33"/>
      <c r="CO101" s="33"/>
      <c r="CP101" s="33"/>
      <c r="CQ101" s="33"/>
      <c r="CR101" s="33"/>
      <c r="CS101" s="33"/>
      <c r="CT101" s="33"/>
      <c r="CU101" s="33"/>
      <c r="CV101" s="33"/>
      <c r="CW101" s="33"/>
      <c r="CX101" s="33"/>
      <c r="CY101" s="33"/>
      <c r="CZ101" s="33"/>
      <c r="DA101" s="33"/>
      <c r="DB101" s="33"/>
      <c r="DC101" s="33"/>
      <c r="DD101" s="33"/>
      <c r="DE101" s="33"/>
      <c r="DF101" s="33"/>
      <c r="DG101" s="33"/>
      <c r="DH101" s="33"/>
      <c r="DI101" s="33"/>
      <c r="DJ101" s="33"/>
      <c r="DK101" s="33"/>
      <c r="DL101" s="33"/>
      <c r="DM101" s="33"/>
      <c r="DN101" s="33"/>
      <c r="DO101" s="33"/>
      <c r="DP101" s="33"/>
      <c r="DQ101" s="33"/>
      <c r="DR101" s="33"/>
      <c r="DS101" s="33"/>
      <c r="DT101" s="33"/>
      <c r="DU101" s="33"/>
      <c r="DV101" s="33"/>
      <c r="DW101" s="33"/>
      <c r="DX101" s="33"/>
      <c r="DY101" s="33"/>
      <c r="DZ101" s="33"/>
      <c r="EA101" s="33"/>
      <c r="EB101" s="33"/>
      <c r="EC101" s="33"/>
      <c r="ED101" s="33"/>
      <c r="EE101" s="33"/>
      <c r="EF101" s="33"/>
      <c r="EG101" s="33"/>
      <c r="EH101" s="33"/>
      <c r="EI101" s="33"/>
      <c r="EJ101" s="33"/>
      <c r="EK101" s="33"/>
      <c r="EL101" s="33"/>
      <c r="EM101" s="33"/>
    </row>
    <row r="102" spans="31:143" s="32" customFormat="1" ht="12.75">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c r="CM102" s="33"/>
      <c r="CN102" s="33"/>
      <c r="CO102" s="33"/>
      <c r="CP102" s="33"/>
      <c r="CQ102" s="33"/>
      <c r="CR102" s="33"/>
      <c r="CS102" s="33"/>
      <c r="CT102" s="33"/>
      <c r="CU102" s="33"/>
      <c r="CV102" s="33"/>
      <c r="CW102" s="33"/>
      <c r="CX102" s="33"/>
      <c r="CY102" s="33"/>
      <c r="CZ102" s="33"/>
      <c r="DA102" s="33"/>
      <c r="DB102" s="33"/>
      <c r="DC102" s="33"/>
      <c r="DD102" s="33"/>
      <c r="DE102" s="33"/>
      <c r="DF102" s="33"/>
      <c r="DG102" s="33"/>
      <c r="DH102" s="33"/>
      <c r="DI102" s="33"/>
      <c r="DJ102" s="33"/>
      <c r="DK102" s="33"/>
      <c r="DL102" s="33"/>
      <c r="DM102" s="33"/>
      <c r="DN102" s="33"/>
      <c r="DO102" s="33"/>
      <c r="DP102" s="33"/>
      <c r="DQ102" s="33"/>
      <c r="DR102" s="33"/>
      <c r="DS102" s="33"/>
      <c r="DT102" s="33"/>
      <c r="DU102" s="33"/>
      <c r="DV102" s="33"/>
      <c r="DW102" s="33"/>
      <c r="DX102" s="33"/>
      <c r="DY102" s="33"/>
      <c r="DZ102" s="33"/>
      <c r="EA102" s="33"/>
      <c r="EB102" s="33"/>
      <c r="EC102" s="33"/>
      <c r="ED102" s="33"/>
      <c r="EE102" s="33"/>
      <c r="EF102" s="33"/>
      <c r="EG102" s="33"/>
      <c r="EH102" s="33"/>
      <c r="EI102" s="33"/>
      <c r="EJ102" s="33"/>
      <c r="EK102" s="33"/>
      <c r="EL102" s="33"/>
      <c r="EM102" s="33"/>
    </row>
    <row r="103" spans="31:143" s="32" customFormat="1" ht="12.75">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3"/>
      <c r="CS103" s="33"/>
      <c r="CT103" s="33"/>
      <c r="CU103" s="33"/>
      <c r="CV103" s="33"/>
      <c r="CW103" s="33"/>
      <c r="CX103" s="33"/>
      <c r="CY103" s="33"/>
      <c r="CZ103" s="33"/>
      <c r="DA103" s="33"/>
      <c r="DB103" s="33"/>
      <c r="DC103" s="33"/>
      <c r="DD103" s="33"/>
      <c r="DE103" s="33"/>
      <c r="DF103" s="33"/>
      <c r="DG103" s="33"/>
      <c r="DH103" s="33"/>
      <c r="DI103" s="33"/>
      <c r="DJ103" s="33"/>
      <c r="DK103" s="33"/>
      <c r="DL103" s="33"/>
      <c r="DM103" s="33"/>
      <c r="DN103" s="33"/>
      <c r="DO103" s="33"/>
      <c r="DP103" s="33"/>
      <c r="DQ103" s="33"/>
      <c r="DR103" s="33"/>
      <c r="DS103" s="33"/>
      <c r="DT103" s="33"/>
      <c r="DU103" s="33"/>
      <c r="DV103" s="33"/>
      <c r="DW103" s="33"/>
      <c r="DX103" s="33"/>
      <c r="DY103" s="33"/>
      <c r="DZ103" s="33"/>
      <c r="EA103" s="33"/>
      <c r="EB103" s="33"/>
      <c r="EC103" s="33"/>
      <c r="ED103" s="33"/>
      <c r="EE103" s="33"/>
      <c r="EF103" s="33"/>
      <c r="EG103" s="33"/>
      <c r="EH103" s="33"/>
      <c r="EI103" s="33"/>
      <c r="EJ103" s="33"/>
      <c r="EK103" s="33"/>
      <c r="EL103" s="33"/>
      <c r="EM103" s="33"/>
    </row>
    <row r="104" spans="31:143" s="32" customFormat="1" ht="12.75">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c r="CR104" s="33"/>
      <c r="CS104" s="33"/>
      <c r="CT104" s="33"/>
      <c r="CU104" s="33"/>
      <c r="CV104" s="33"/>
      <c r="CW104" s="33"/>
      <c r="CX104" s="33"/>
      <c r="CY104" s="33"/>
      <c r="CZ104" s="33"/>
      <c r="DA104" s="33"/>
      <c r="DB104" s="33"/>
      <c r="DC104" s="33"/>
      <c r="DD104" s="33"/>
      <c r="DE104" s="33"/>
      <c r="DF104" s="33"/>
      <c r="DG104" s="33"/>
      <c r="DH104" s="33"/>
      <c r="DI104" s="33"/>
      <c r="DJ104" s="33"/>
      <c r="DK104" s="33"/>
      <c r="DL104" s="33"/>
      <c r="DM104" s="33"/>
      <c r="DN104" s="33"/>
      <c r="DO104" s="33"/>
      <c r="DP104" s="33"/>
      <c r="DQ104" s="33"/>
      <c r="DR104" s="33"/>
      <c r="DS104" s="33"/>
      <c r="DT104" s="33"/>
      <c r="DU104" s="33"/>
      <c r="DV104" s="33"/>
      <c r="DW104" s="33"/>
      <c r="DX104" s="33"/>
      <c r="DY104" s="33"/>
      <c r="DZ104" s="33"/>
      <c r="EA104" s="33"/>
      <c r="EB104" s="33"/>
      <c r="EC104" s="33"/>
      <c r="ED104" s="33"/>
      <c r="EE104" s="33"/>
      <c r="EF104" s="33"/>
      <c r="EG104" s="33"/>
      <c r="EH104" s="33"/>
      <c r="EI104" s="33"/>
      <c r="EJ104" s="33"/>
      <c r="EK104" s="33"/>
      <c r="EL104" s="33"/>
      <c r="EM104" s="33"/>
    </row>
    <row r="105" spans="31:143" s="32" customFormat="1" ht="12.75">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c r="CT105" s="33"/>
      <c r="CU105" s="33"/>
      <c r="CV105" s="33"/>
      <c r="CW105" s="33"/>
      <c r="CX105" s="33"/>
      <c r="CY105" s="33"/>
      <c r="CZ105" s="33"/>
      <c r="DA105" s="33"/>
      <c r="DB105" s="33"/>
      <c r="DC105" s="33"/>
      <c r="DD105" s="33"/>
      <c r="DE105" s="33"/>
      <c r="DF105" s="33"/>
      <c r="DG105" s="33"/>
      <c r="DH105" s="33"/>
      <c r="DI105" s="33"/>
      <c r="DJ105" s="33"/>
      <c r="DK105" s="33"/>
      <c r="DL105" s="33"/>
      <c r="DM105" s="33"/>
      <c r="DN105" s="33"/>
      <c r="DO105" s="33"/>
      <c r="DP105" s="33"/>
      <c r="DQ105" s="33"/>
      <c r="DR105" s="33"/>
      <c r="DS105" s="33"/>
      <c r="DT105" s="33"/>
      <c r="DU105" s="33"/>
      <c r="DV105" s="33"/>
      <c r="DW105" s="33"/>
      <c r="DX105" s="33"/>
      <c r="DY105" s="33"/>
      <c r="DZ105" s="33"/>
      <c r="EA105" s="33"/>
      <c r="EB105" s="33"/>
      <c r="EC105" s="33"/>
      <c r="ED105" s="33"/>
      <c r="EE105" s="33"/>
      <c r="EF105" s="33"/>
      <c r="EG105" s="33"/>
      <c r="EH105" s="33"/>
      <c r="EI105" s="33"/>
      <c r="EJ105" s="33"/>
      <c r="EK105" s="33"/>
      <c r="EL105" s="33"/>
      <c r="EM105" s="33"/>
    </row>
    <row r="106" spans="31:143" s="32" customFormat="1" ht="12.75">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3"/>
      <c r="DB106" s="33"/>
      <c r="DC106" s="33"/>
      <c r="DD106" s="33"/>
      <c r="DE106" s="33"/>
      <c r="DF106" s="33"/>
      <c r="DG106" s="33"/>
      <c r="DH106" s="33"/>
      <c r="DI106" s="33"/>
      <c r="DJ106" s="33"/>
      <c r="DK106" s="33"/>
      <c r="DL106" s="33"/>
      <c r="DM106" s="33"/>
      <c r="DN106" s="33"/>
      <c r="DO106" s="33"/>
      <c r="DP106" s="33"/>
      <c r="DQ106" s="33"/>
      <c r="DR106" s="33"/>
      <c r="DS106" s="33"/>
      <c r="DT106" s="33"/>
      <c r="DU106" s="33"/>
      <c r="DV106" s="33"/>
      <c r="DW106" s="33"/>
      <c r="DX106" s="33"/>
      <c r="DY106" s="33"/>
      <c r="DZ106" s="33"/>
      <c r="EA106" s="33"/>
      <c r="EB106" s="33"/>
      <c r="EC106" s="33"/>
      <c r="ED106" s="33"/>
      <c r="EE106" s="33"/>
      <c r="EF106" s="33"/>
      <c r="EG106" s="33"/>
      <c r="EH106" s="33"/>
      <c r="EI106" s="33"/>
      <c r="EJ106" s="33"/>
      <c r="EK106" s="33"/>
      <c r="EL106" s="33"/>
      <c r="EM106" s="33"/>
    </row>
    <row r="107" spans="31:143" s="32" customFormat="1" ht="12.75">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c r="CU107" s="33"/>
      <c r="CV107" s="33"/>
      <c r="CW107" s="33"/>
      <c r="CX107" s="33"/>
      <c r="CY107" s="33"/>
      <c r="CZ107" s="33"/>
      <c r="DA107" s="33"/>
      <c r="DB107" s="33"/>
      <c r="DC107" s="33"/>
      <c r="DD107" s="33"/>
      <c r="DE107" s="33"/>
      <c r="DF107" s="33"/>
      <c r="DG107" s="33"/>
      <c r="DH107" s="33"/>
      <c r="DI107" s="33"/>
      <c r="DJ107" s="33"/>
      <c r="DK107" s="33"/>
      <c r="DL107" s="33"/>
      <c r="DM107" s="33"/>
      <c r="DN107" s="33"/>
      <c r="DO107" s="33"/>
      <c r="DP107" s="33"/>
      <c r="DQ107" s="33"/>
      <c r="DR107" s="33"/>
      <c r="DS107" s="33"/>
      <c r="DT107" s="33"/>
      <c r="DU107" s="33"/>
      <c r="DV107" s="33"/>
      <c r="DW107" s="33"/>
      <c r="DX107" s="33"/>
      <c r="DY107" s="33"/>
      <c r="DZ107" s="33"/>
      <c r="EA107" s="33"/>
      <c r="EB107" s="33"/>
      <c r="EC107" s="33"/>
      <c r="ED107" s="33"/>
      <c r="EE107" s="33"/>
      <c r="EF107" s="33"/>
      <c r="EG107" s="33"/>
      <c r="EH107" s="33"/>
      <c r="EI107" s="33"/>
      <c r="EJ107" s="33"/>
      <c r="EK107" s="33"/>
      <c r="EL107" s="33"/>
      <c r="EM107" s="33"/>
    </row>
    <row r="108" spans="31:143" s="32" customFormat="1" ht="12.75">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3"/>
      <c r="CU108" s="33"/>
      <c r="CV108" s="33"/>
      <c r="CW108" s="33"/>
      <c r="CX108" s="33"/>
      <c r="CY108" s="33"/>
      <c r="CZ108" s="33"/>
      <c r="DA108" s="33"/>
      <c r="DB108" s="33"/>
      <c r="DC108" s="33"/>
      <c r="DD108" s="33"/>
      <c r="DE108" s="33"/>
      <c r="DF108" s="33"/>
      <c r="DG108" s="33"/>
      <c r="DH108" s="33"/>
      <c r="DI108" s="33"/>
      <c r="DJ108" s="33"/>
      <c r="DK108" s="33"/>
      <c r="DL108" s="33"/>
      <c r="DM108" s="33"/>
      <c r="DN108" s="33"/>
      <c r="DO108" s="33"/>
      <c r="DP108" s="33"/>
      <c r="DQ108" s="33"/>
      <c r="DR108" s="33"/>
      <c r="DS108" s="33"/>
      <c r="DT108" s="33"/>
      <c r="DU108" s="33"/>
      <c r="DV108" s="33"/>
      <c r="DW108" s="33"/>
      <c r="DX108" s="33"/>
      <c r="DY108" s="33"/>
      <c r="DZ108" s="33"/>
      <c r="EA108" s="33"/>
      <c r="EB108" s="33"/>
      <c r="EC108" s="33"/>
      <c r="ED108" s="33"/>
      <c r="EE108" s="33"/>
      <c r="EF108" s="33"/>
      <c r="EG108" s="33"/>
      <c r="EH108" s="33"/>
      <c r="EI108" s="33"/>
      <c r="EJ108" s="33"/>
      <c r="EK108" s="33"/>
      <c r="EL108" s="33"/>
      <c r="EM108" s="33"/>
    </row>
    <row r="109" spans="31:143" s="32" customFormat="1" ht="12.75">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c r="CQ109" s="33"/>
      <c r="CR109" s="33"/>
      <c r="CS109" s="33"/>
      <c r="CT109" s="33"/>
      <c r="CU109" s="33"/>
      <c r="CV109" s="33"/>
      <c r="CW109" s="33"/>
      <c r="CX109" s="33"/>
      <c r="CY109" s="33"/>
      <c r="CZ109" s="33"/>
      <c r="DA109" s="33"/>
      <c r="DB109" s="33"/>
      <c r="DC109" s="33"/>
      <c r="DD109" s="33"/>
      <c r="DE109" s="33"/>
      <c r="DF109" s="33"/>
      <c r="DG109" s="33"/>
      <c r="DH109" s="33"/>
      <c r="DI109" s="33"/>
      <c r="DJ109" s="33"/>
      <c r="DK109" s="33"/>
      <c r="DL109" s="33"/>
      <c r="DM109" s="33"/>
      <c r="DN109" s="33"/>
      <c r="DO109" s="33"/>
      <c r="DP109" s="33"/>
      <c r="DQ109" s="33"/>
      <c r="DR109" s="33"/>
      <c r="DS109" s="33"/>
      <c r="DT109" s="33"/>
      <c r="DU109" s="33"/>
      <c r="DV109" s="33"/>
      <c r="DW109" s="33"/>
      <c r="DX109" s="33"/>
      <c r="DY109" s="33"/>
      <c r="DZ109" s="33"/>
      <c r="EA109" s="33"/>
      <c r="EB109" s="33"/>
      <c r="EC109" s="33"/>
      <c r="ED109" s="33"/>
      <c r="EE109" s="33"/>
      <c r="EF109" s="33"/>
      <c r="EG109" s="33"/>
      <c r="EH109" s="33"/>
      <c r="EI109" s="33"/>
      <c r="EJ109" s="33"/>
      <c r="EK109" s="33"/>
      <c r="EL109" s="33"/>
      <c r="EM109" s="33"/>
    </row>
    <row r="110" spans="31:143" s="32" customFormat="1" ht="12.75">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c r="CR110" s="33"/>
      <c r="CS110" s="33"/>
      <c r="CT110" s="33"/>
      <c r="CU110" s="33"/>
      <c r="CV110" s="33"/>
      <c r="CW110" s="33"/>
      <c r="CX110" s="33"/>
      <c r="CY110" s="33"/>
      <c r="CZ110" s="33"/>
      <c r="DA110" s="33"/>
      <c r="DB110" s="33"/>
      <c r="DC110" s="33"/>
      <c r="DD110" s="33"/>
      <c r="DE110" s="33"/>
      <c r="DF110" s="33"/>
      <c r="DG110" s="33"/>
      <c r="DH110" s="33"/>
      <c r="DI110" s="33"/>
      <c r="DJ110" s="33"/>
      <c r="DK110" s="33"/>
      <c r="DL110" s="33"/>
      <c r="DM110" s="33"/>
      <c r="DN110" s="33"/>
      <c r="DO110" s="33"/>
      <c r="DP110" s="33"/>
      <c r="DQ110" s="33"/>
      <c r="DR110" s="33"/>
      <c r="DS110" s="33"/>
      <c r="DT110" s="33"/>
      <c r="DU110" s="33"/>
      <c r="DV110" s="33"/>
      <c r="DW110" s="33"/>
      <c r="DX110" s="33"/>
      <c r="DY110" s="33"/>
      <c r="DZ110" s="33"/>
      <c r="EA110" s="33"/>
      <c r="EB110" s="33"/>
      <c r="EC110" s="33"/>
      <c r="ED110" s="33"/>
      <c r="EE110" s="33"/>
      <c r="EF110" s="33"/>
      <c r="EG110" s="33"/>
      <c r="EH110" s="33"/>
      <c r="EI110" s="33"/>
      <c r="EJ110" s="33"/>
      <c r="EK110" s="33"/>
      <c r="EL110" s="33"/>
      <c r="EM110" s="33"/>
    </row>
    <row r="111" spans="31:143" s="32" customFormat="1" ht="12.75">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c r="CR111" s="33"/>
      <c r="CS111" s="33"/>
      <c r="CT111" s="33"/>
      <c r="CU111" s="33"/>
      <c r="CV111" s="33"/>
      <c r="CW111" s="33"/>
      <c r="CX111" s="33"/>
      <c r="CY111" s="33"/>
      <c r="CZ111" s="33"/>
      <c r="DA111" s="33"/>
      <c r="DB111" s="33"/>
      <c r="DC111" s="33"/>
      <c r="DD111" s="33"/>
      <c r="DE111" s="33"/>
      <c r="DF111" s="33"/>
      <c r="DG111" s="33"/>
      <c r="DH111" s="33"/>
      <c r="DI111" s="33"/>
      <c r="DJ111" s="33"/>
      <c r="DK111" s="33"/>
      <c r="DL111" s="33"/>
      <c r="DM111" s="33"/>
      <c r="DN111" s="33"/>
      <c r="DO111" s="33"/>
      <c r="DP111" s="33"/>
      <c r="DQ111" s="33"/>
      <c r="DR111" s="33"/>
      <c r="DS111" s="33"/>
      <c r="DT111" s="33"/>
      <c r="DU111" s="33"/>
      <c r="DV111" s="33"/>
      <c r="DW111" s="33"/>
      <c r="DX111" s="33"/>
      <c r="DY111" s="33"/>
      <c r="DZ111" s="33"/>
      <c r="EA111" s="33"/>
      <c r="EB111" s="33"/>
      <c r="EC111" s="33"/>
      <c r="ED111" s="33"/>
      <c r="EE111" s="33"/>
      <c r="EF111" s="33"/>
      <c r="EG111" s="33"/>
      <c r="EH111" s="33"/>
      <c r="EI111" s="33"/>
      <c r="EJ111" s="33"/>
      <c r="EK111" s="33"/>
      <c r="EL111" s="33"/>
      <c r="EM111" s="33"/>
    </row>
    <row r="112" spans="31:143" s="32" customFormat="1" ht="12.75">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CM112" s="33"/>
      <c r="CN112" s="33"/>
      <c r="CO112" s="33"/>
      <c r="CP112" s="33"/>
      <c r="CQ112" s="33"/>
      <c r="CR112" s="33"/>
      <c r="CS112" s="33"/>
      <c r="CT112" s="33"/>
      <c r="CU112" s="33"/>
      <c r="CV112" s="33"/>
      <c r="CW112" s="33"/>
      <c r="CX112" s="33"/>
      <c r="CY112" s="33"/>
      <c r="CZ112" s="33"/>
      <c r="DA112" s="33"/>
      <c r="DB112" s="33"/>
      <c r="DC112" s="33"/>
      <c r="DD112" s="33"/>
      <c r="DE112" s="33"/>
      <c r="DF112" s="33"/>
      <c r="DG112" s="33"/>
      <c r="DH112" s="33"/>
      <c r="DI112" s="33"/>
      <c r="DJ112" s="33"/>
      <c r="DK112" s="33"/>
      <c r="DL112" s="33"/>
      <c r="DM112" s="33"/>
      <c r="DN112" s="33"/>
      <c r="DO112" s="33"/>
      <c r="DP112" s="33"/>
      <c r="DQ112" s="33"/>
      <c r="DR112" s="33"/>
      <c r="DS112" s="33"/>
      <c r="DT112" s="33"/>
      <c r="DU112" s="33"/>
      <c r="DV112" s="33"/>
      <c r="DW112" s="33"/>
      <c r="DX112" s="33"/>
      <c r="DY112" s="33"/>
      <c r="DZ112" s="33"/>
      <c r="EA112" s="33"/>
      <c r="EB112" s="33"/>
      <c r="EC112" s="33"/>
      <c r="ED112" s="33"/>
      <c r="EE112" s="33"/>
      <c r="EF112" s="33"/>
      <c r="EG112" s="33"/>
      <c r="EH112" s="33"/>
      <c r="EI112" s="33"/>
      <c r="EJ112" s="33"/>
      <c r="EK112" s="33"/>
      <c r="EL112" s="33"/>
      <c r="EM112" s="33"/>
    </row>
    <row r="113" spans="31:143" s="32" customFormat="1" ht="12.75">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c r="CR113" s="33"/>
      <c r="CS113" s="33"/>
      <c r="CT113" s="33"/>
      <c r="CU113" s="33"/>
      <c r="CV113" s="33"/>
      <c r="CW113" s="33"/>
      <c r="CX113" s="33"/>
      <c r="CY113" s="33"/>
      <c r="CZ113" s="33"/>
      <c r="DA113" s="33"/>
      <c r="DB113" s="33"/>
      <c r="DC113" s="33"/>
      <c r="DD113" s="33"/>
      <c r="DE113" s="33"/>
      <c r="DF113" s="33"/>
      <c r="DG113" s="33"/>
      <c r="DH113" s="33"/>
      <c r="DI113" s="33"/>
      <c r="DJ113" s="33"/>
      <c r="DK113" s="33"/>
      <c r="DL113" s="33"/>
      <c r="DM113" s="33"/>
      <c r="DN113" s="33"/>
      <c r="DO113" s="33"/>
      <c r="DP113" s="33"/>
      <c r="DQ113" s="33"/>
      <c r="DR113" s="33"/>
      <c r="DS113" s="33"/>
      <c r="DT113" s="33"/>
      <c r="DU113" s="33"/>
      <c r="DV113" s="33"/>
      <c r="DW113" s="33"/>
      <c r="DX113" s="33"/>
      <c r="DY113" s="33"/>
      <c r="DZ113" s="33"/>
      <c r="EA113" s="33"/>
      <c r="EB113" s="33"/>
      <c r="EC113" s="33"/>
      <c r="ED113" s="33"/>
      <c r="EE113" s="33"/>
      <c r="EF113" s="33"/>
      <c r="EG113" s="33"/>
      <c r="EH113" s="33"/>
      <c r="EI113" s="33"/>
      <c r="EJ113" s="33"/>
      <c r="EK113" s="33"/>
      <c r="EL113" s="33"/>
      <c r="EM113" s="33"/>
    </row>
    <row r="114" spans="31:143" s="32" customFormat="1" ht="12.75">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33"/>
      <c r="CD114" s="33"/>
      <c r="CE114" s="33"/>
      <c r="CF114" s="33"/>
      <c r="CG114" s="33"/>
      <c r="CH114" s="33"/>
      <c r="CI114" s="33"/>
      <c r="CJ114" s="33"/>
      <c r="CK114" s="33"/>
      <c r="CL114" s="33"/>
      <c r="CM114" s="33"/>
      <c r="CN114" s="33"/>
      <c r="CO114" s="33"/>
      <c r="CP114" s="33"/>
      <c r="CQ114" s="33"/>
      <c r="CR114" s="33"/>
      <c r="CS114" s="33"/>
      <c r="CT114" s="33"/>
      <c r="CU114" s="33"/>
      <c r="CV114" s="33"/>
      <c r="CW114" s="33"/>
      <c r="CX114" s="33"/>
      <c r="CY114" s="33"/>
      <c r="CZ114" s="33"/>
      <c r="DA114" s="33"/>
      <c r="DB114" s="33"/>
      <c r="DC114" s="33"/>
      <c r="DD114" s="33"/>
      <c r="DE114" s="33"/>
      <c r="DF114" s="33"/>
      <c r="DG114" s="33"/>
      <c r="DH114" s="33"/>
      <c r="DI114" s="33"/>
      <c r="DJ114" s="33"/>
      <c r="DK114" s="33"/>
      <c r="DL114" s="33"/>
      <c r="DM114" s="33"/>
      <c r="DN114" s="33"/>
      <c r="DO114" s="33"/>
      <c r="DP114" s="33"/>
      <c r="DQ114" s="33"/>
      <c r="DR114" s="33"/>
      <c r="DS114" s="33"/>
      <c r="DT114" s="33"/>
      <c r="DU114" s="33"/>
      <c r="DV114" s="33"/>
      <c r="DW114" s="33"/>
      <c r="DX114" s="33"/>
      <c r="DY114" s="33"/>
      <c r="DZ114" s="33"/>
      <c r="EA114" s="33"/>
      <c r="EB114" s="33"/>
      <c r="EC114" s="33"/>
      <c r="ED114" s="33"/>
      <c r="EE114" s="33"/>
      <c r="EF114" s="33"/>
      <c r="EG114" s="33"/>
      <c r="EH114" s="33"/>
      <c r="EI114" s="33"/>
      <c r="EJ114" s="33"/>
      <c r="EK114" s="33"/>
      <c r="EL114" s="33"/>
      <c r="EM114" s="33"/>
    </row>
    <row r="115" spans="31:143" s="32" customFormat="1" ht="12.75">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c r="CA115" s="33"/>
      <c r="CB115" s="33"/>
      <c r="CC115" s="33"/>
      <c r="CD115" s="33"/>
      <c r="CE115" s="33"/>
      <c r="CF115" s="33"/>
      <c r="CG115" s="33"/>
      <c r="CH115" s="33"/>
      <c r="CI115" s="33"/>
      <c r="CJ115" s="33"/>
      <c r="CK115" s="33"/>
      <c r="CL115" s="33"/>
      <c r="CM115" s="33"/>
      <c r="CN115" s="33"/>
      <c r="CO115" s="33"/>
      <c r="CP115" s="33"/>
      <c r="CQ115" s="33"/>
      <c r="CR115" s="33"/>
      <c r="CS115" s="33"/>
      <c r="CT115" s="33"/>
      <c r="CU115" s="33"/>
      <c r="CV115" s="33"/>
      <c r="CW115" s="33"/>
      <c r="CX115" s="33"/>
      <c r="CY115" s="33"/>
      <c r="CZ115" s="33"/>
      <c r="DA115" s="33"/>
      <c r="DB115" s="33"/>
      <c r="DC115" s="33"/>
      <c r="DD115" s="33"/>
      <c r="DE115" s="33"/>
      <c r="DF115" s="33"/>
      <c r="DG115" s="33"/>
      <c r="DH115" s="33"/>
      <c r="DI115" s="33"/>
      <c r="DJ115" s="33"/>
      <c r="DK115" s="33"/>
      <c r="DL115" s="33"/>
      <c r="DM115" s="33"/>
      <c r="DN115" s="33"/>
      <c r="DO115" s="33"/>
      <c r="DP115" s="33"/>
      <c r="DQ115" s="33"/>
      <c r="DR115" s="33"/>
      <c r="DS115" s="33"/>
      <c r="DT115" s="33"/>
      <c r="DU115" s="33"/>
      <c r="DV115" s="33"/>
      <c r="DW115" s="33"/>
      <c r="DX115" s="33"/>
      <c r="DY115" s="33"/>
      <c r="DZ115" s="33"/>
      <c r="EA115" s="33"/>
      <c r="EB115" s="33"/>
      <c r="EC115" s="33"/>
      <c r="ED115" s="33"/>
      <c r="EE115" s="33"/>
      <c r="EF115" s="33"/>
      <c r="EG115" s="33"/>
      <c r="EH115" s="33"/>
      <c r="EI115" s="33"/>
      <c r="EJ115" s="33"/>
      <c r="EK115" s="33"/>
      <c r="EL115" s="33"/>
      <c r="EM115" s="33"/>
    </row>
    <row r="116" spans="31:143" s="32" customFormat="1" ht="12.75">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c r="CE116" s="33"/>
      <c r="CF116" s="33"/>
      <c r="CG116" s="33"/>
      <c r="CH116" s="33"/>
      <c r="CI116" s="33"/>
      <c r="CJ116" s="33"/>
      <c r="CK116" s="33"/>
      <c r="CL116" s="33"/>
      <c r="CM116" s="33"/>
      <c r="CN116" s="33"/>
      <c r="CO116" s="33"/>
      <c r="CP116" s="33"/>
      <c r="CQ116" s="33"/>
      <c r="CR116" s="33"/>
      <c r="CS116" s="33"/>
      <c r="CT116" s="33"/>
      <c r="CU116" s="33"/>
      <c r="CV116" s="33"/>
      <c r="CW116" s="33"/>
      <c r="CX116" s="33"/>
      <c r="CY116" s="33"/>
      <c r="CZ116" s="33"/>
      <c r="DA116" s="33"/>
      <c r="DB116" s="33"/>
      <c r="DC116" s="33"/>
      <c r="DD116" s="33"/>
      <c r="DE116" s="33"/>
      <c r="DF116" s="33"/>
      <c r="DG116" s="33"/>
      <c r="DH116" s="33"/>
      <c r="DI116" s="33"/>
      <c r="DJ116" s="33"/>
      <c r="DK116" s="33"/>
      <c r="DL116" s="33"/>
      <c r="DM116" s="33"/>
      <c r="DN116" s="33"/>
      <c r="DO116" s="33"/>
      <c r="DP116" s="33"/>
      <c r="DQ116" s="33"/>
      <c r="DR116" s="33"/>
      <c r="DS116" s="33"/>
      <c r="DT116" s="33"/>
      <c r="DU116" s="33"/>
      <c r="DV116" s="33"/>
      <c r="DW116" s="33"/>
      <c r="DX116" s="33"/>
      <c r="DY116" s="33"/>
      <c r="DZ116" s="33"/>
      <c r="EA116" s="33"/>
      <c r="EB116" s="33"/>
      <c r="EC116" s="33"/>
      <c r="ED116" s="33"/>
      <c r="EE116" s="33"/>
      <c r="EF116" s="33"/>
      <c r="EG116" s="33"/>
      <c r="EH116" s="33"/>
      <c r="EI116" s="33"/>
      <c r="EJ116" s="33"/>
      <c r="EK116" s="33"/>
      <c r="EL116" s="33"/>
      <c r="EM116" s="33"/>
    </row>
  </sheetData>
  <sheetProtection selectLockedCells="1"/>
  <mergeCells count="54">
    <mergeCell ref="CJ2:DK2"/>
    <mergeCell ref="CJ3:DK3"/>
    <mergeCell ref="ED4:EL4"/>
    <mergeCell ref="BH4:BP4"/>
    <mergeCell ref="BQ4:BY4"/>
    <mergeCell ref="ED5:EL5"/>
    <mergeCell ref="AF5:AN5"/>
    <mergeCell ref="CJ5:CR5"/>
    <mergeCell ref="CS5:DA5"/>
    <mergeCell ref="EN2:FO2"/>
    <mergeCell ref="EN3:FO3"/>
    <mergeCell ref="FF4:FN4"/>
    <mergeCell ref="DL4:DT4"/>
    <mergeCell ref="EW4:FE4"/>
    <mergeCell ref="EN4:EV4"/>
    <mergeCell ref="A6:C6"/>
    <mergeCell ref="FF5:FN5"/>
    <mergeCell ref="A5:C5"/>
    <mergeCell ref="EW5:FE5"/>
    <mergeCell ref="DL5:DT5"/>
    <mergeCell ref="DU5:EC5"/>
    <mergeCell ref="DB4:DJ4"/>
    <mergeCell ref="CS4:DA4"/>
    <mergeCell ref="B1:C1"/>
    <mergeCell ref="A3:C3"/>
    <mergeCell ref="DL2:EM2"/>
    <mergeCell ref="DL3:EM3"/>
    <mergeCell ref="BH2:CI2"/>
    <mergeCell ref="BH3:CI3"/>
    <mergeCell ref="A2:C2"/>
    <mergeCell ref="AF2:BG2"/>
    <mergeCell ref="DU4:EC4"/>
    <mergeCell ref="D4:L4"/>
    <mergeCell ref="CJ4:CR4"/>
    <mergeCell ref="D5:L5"/>
    <mergeCell ref="AF4:AN4"/>
    <mergeCell ref="AO4:AW4"/>
    <mergeCell ref="BZ4:CH4"/>
    <mergeCell ref="M5:U5"/>
    <mergeCell ref="V5:AD5"/>
    <mergeCell ref="AO5:AW5"/>
    <mergeCell ref="A4:C4"/>
    <mergeCell ref="M4:U4"/>
    <mergeCell ref="AX4:BF4"/>
    <mergeCell ref="D2:AE2"/>
    <mergeCell ref="D3:AE3"/>
    <mergeCell ref="AF3:BG3"/>
    <mergeCell ref="V4:AD4"/>
    <mergeCell ref="EN5:EV5"/>
    <mergeCell ref="BQ5:BY5"/>
    <mergeCell ref="BZ5:CH5"/>
    <mergeCell ref="AX5:BF5"/>
    <mergeCell ref="BH5:BP5"/>
    <mergeCell ref="DB5:DJ5"/>
  </mergeCells>
  <conditionalFormatting sqref="S8:U39 FC8:FE39 ET8:EV39 CY8:DA39 CP8:CR39 BW8:BY39 BN8:BP39 AL8:AN39 EA8:EC39 J8:L39 DR8:DT39 AU8:AW39">
    <cfRule type="cellIs" priority="1" dxfId="8" operator="lessThan" stopIfTrue="1">
      <formula>1</formula>
    </cfRule>
    <cfRule type="cellIs" priority="2" dxfId="8" operator="greaterThan" stopIfTrue="1">
      <formula>6</formula>
    </cfRule>
  </conditionalFormatting>
  <conditionalFormatting sqref="EW5 FF5 EN5 CJ5 DB5 BH5 DU5 M5 V5 D5 ED5 DL5 BQ5 BZ5 CS5 AO5 AX5 AF5">
    <cfRule type="cellIs" priority="3" dxfId="4" operator="greaterThan" stopIfTrue="1">
      <formula>1</formula>
    </cfRule>
  </conditionalFormatting>
  <conditionalFormatting sqref="D8:I39 M8:R39 V8:AA39 AF8:AK39 AO8:AT39 AX8:BC39 BH8:BM39 BQ8:BV39 BZ8:CE39 CJ8:CO39 CS8:CX39 DB8:DG39 DL8:DQ39 DU8:DZ39 ED8:EI39 EN8:ES39 EW8:FB39 FF8:FK39">
    <cfRule type="cellIs" priority="4" dxfId="0" operator="lessThan" stopIfTrue="1">
      <formula>0</formula>
    </cfRule>
    <cfRule type="cellIs" priority="5" dxfId="0" operator="greaterThan" stopIfTrue="1">
      <formula>15</formula>
    </cfRule>
  </conditionalFormatting>
  <dataValidations count="1">
    <dataValidation type="list" allowBlank="1" showInputMessage="1" showErrorMessage="1" sqref="D2:FO2">
      <formula1>$D$50:$D$62</formula1>
    </dataValidation>
  </dataValidations>
  <printOptions/>
  <pageMargins left="0.787401575" right="0.787401575" top="0.984251969" bottom="0.984251969" header="0.4921259845" footer="0.4921259845"/>
  <pageSetup horizontalDpi="600" verticalDpi="600" orientation="landscape" paperSize="9" scale="86" r:id="rId3"/>
  <colBreaks count="2" manualBreakCount="2">
    <brk id="59" max="65535" man="1"/>
    <brk id="115" max="65535" man="1"/>
  </colBreaks>
  <legacyDrawing r:id="rId2"/>
</worksheet>
</file>

<file path=xl/worksheets/sheet4.xml><?xml version="1.0" encoding="utf-8"?>
<worksheet xmlns="http://schemas.openxmlformats.org/spreadsheetml/2006/main" xmlns:r="http://schemas.openxmlformats.org/officeDocument/2006/relationships">
  <sheetPr codeName="Tabelle3">
    <pageSetUpPr fitToPage="1"/>
  </sheetPr>
  <dimension ref="A1:CU5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L3" sqref="L3:AI3"/>
    </sheetView>
  </sheetViews>
  <sheetFormatPr defaultColWidth="11.421875" defaultRowHeight="12.75"/>
  <cols>
    <col min="1" max="1" width="14.8515625" style="0" customWidth="1"/>
    <col min="2" max="2" width="12.57421875" style="0" customWidth="1"/>
    <col min="3" max="3" width="5.7109375" style="0" customWidth="1"/>
    <col min="4" max="13" width="2.7109375" style="0" customWidth="1"/>
    <col min="14" max="16" width="4.7109375" style="0" hidden="1" customWidth="1"/>
    <col min="17" max="22" width="2.7109375" style="0" customWidth="1"/>
    <col min="23" max="25" width="4.7109375" style="0" hidden="1" customWidth="1"/>
    <col min="26" max="31" width="2.7109375" style="0" customWidth="1"/>
    <col min="32" max="34" width="4.7109375" style="0" hidden="1" customWidth="1"/>
    <col min="35" max="35" width="5.7109375" style="0" customWidth="1"/>
    <col min="36" max="45" width="2.7109375" style="0" customWidth="1"/>
    <col min="46" max="48" width="4.7109375" style="0" hidden="1" customWidth="1"/>
    <col min="49" max="54" width="2.7109375" style="0" customWidth="1"/>
    <col min="55" max="57" width="4.7109375" style="0" hidden="1" customWidth="1"/>
    <col min="58" max="63" width="2.7109375" style="0" customWidth="1"/>
    <col min="64" max="66" width="4.7109375" style="0" hidden="1" customWidth="1"/>
    <col min="67" max="67" width="5.7109375" style="0" customWidth="1"/>
    <col min="68" max="77" width="2.7109375" style="0" customWidth="1"/>
    <col min="78" max="80" width="4.7109375" style="0" hidden="1" customWidth="1"/>
    <col min="81" max="86" width="2.7109375" style="0" customWidth="1"/>
    <col min="87" max="89" width="4.7109375" style="0" hidden="1" customWidth="1"/>
    <col min="90" max="95" width="2.7109375" style="0" customWidth="1"/>
    <col min="96" max="98" width="4.7109375" style="0" hidden="1" customWidth="1"/>
    <col min="99" max="99" width="5.7109375" style="0" customWidth="1"/>
  </cols>
  <sheetData>
    <row r="1" spans="1:99" ht="33.75" customHeight="1" thickBot="1">
      <c r="A1" s="152" t="str">
        <f>'Benotung Typ I'!A1</f>
        <v>Jahrgangs-stufe / Kurs:</v>
      </c>
      <c r="B1" s="225">
        <f>'Benotung Typ I'!B1</f>
      </c>
      <c r="C1" s="226"/>
      <c r="D1" s="138">
        <f>IF(D5+Q5+Z5&lt;&gt;1,"Wichtung im Typ II ergibt nicht 100%, bitte ändern!","")</f>
      </c>
      <c r="E1" s="138"/>
      <c r="F1" s="138"/>
      <c r="G1" s="138"/>
      <c r="H1" s="138"/>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8">
        <f>IF(AJ5+AW5+BF5&lt;&gt;1,"Wichtung im Typ II ergibt nicht 100%, bitte ändern!","")</f>
      </c>
      <c r="AK1" s="138"/>
      <c r="AL1" s="138"/>
      <c r="AM1" s="138"/>
      <c r="AN1" s="138"/>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8">
        <f>IF(BP5+CC5+CL5&lt;&gt;1,"Wichtung im Typ II ergibt nicht 100%, bitte ändern!","")</f>
      </c>
      <c r="BQ1" s="138"/>
      <c r="BR1" s="138"/>
      <c r="BS1" s="138"/>
      <c r="BT1" s="138"/>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row>
    <row r="2" spans="1:99" ht="13.5" thickBot="1">
      <c r="A2" s="230" t="str">
        <f>'Benotung Typ I'!A2</f>
        <v>Lernbereich:</v>
      </c>
      <c r="B2" s="230"/>
      <c r="C2" s="231"/>
      <c r="D2" s="252" t="s">
        <v>14</v>
      </c>
      <c r="E2" s="252"/>
      <c r="F2" s="252"/>
      <c r="G2" s="252"/>
      <c r="H2" s="252"/>
      <c r="I2" s="252"/>
      <c r="J2" s="252"/>
      <c r="K2" s="252"/>
      <c r="L2" s="253"/>
      <c r="M2" s="253"/>
      <c r="N2" s="253"/>
      <c r="O2" s="253"/>
      <c r="P2" s="253"/>
      <c r="Q2" s="253"/>
      <c r="R2" s="253"/>
      <c r="S2" s="253"/>
      <c r="T2" s="253"/>
      <c r="U2" s="253"/>
      <c r="V2" s="253"/>
      <c r="W2" s="253"/>
      <c r="X2" s="253"/>
      <c r="Y2" s="253"/>
      <c r="Z2" s="253"/>
      <c r="AA2" s="253"/>
      <c r="AB2" s="253"/>
      <c r="AC2" s="253"/>
      <c r="AD2" s="253"/>
      <c r="AE2" s="253"/>
      <c r="AF2" s="253"/>
      <c r="AG2" s="253"/>
      <c r="AH2" s="253"/>
      <c r="AI2" s="254"/>
      <c r="AJ2" s="252" t="s">
        <v>15</v>
      </c>
      <c r="AK2" s="252"/>
      <c r="AL2" s="252"/>
      <c r="AM2" s="252"/>
      <c r="AN2" s="252"/>
      <c r="AO2" s="252"/>
      <c r="AP2" s="252"/>
      <c r="AQ2" s="252"/>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4"/>
      <c r="BP2" s="252" t="s">
        <v>16</v>
      </c>
      <c r="BQ2" s="252"/>
      <c r="BR2" s="252"/>
      <c r="BS2" s="252"/>
      <c r="BT2" s="252"/>
      <c r="BU2" s="252"/>
      <c r="BV2" s="252"/>
      <c r="BW2" s="252"/>
      <c r="BX2" s="253"/>
      <c r="BY2" s="253"/>
      <c r="BZ2" s="253"/>
      <c r="CA2" s="253"/>
      <c r="CB2" s="253"/>
      <c r="CC2" s="253"/>
      <c r="CD2" s="253"/>
      <c r="CE2" s="253"/>
      <c r="CF2" s="253"/>
      <c r="CG2" s="253"/>
      <c r="CH2" s="253"/>
      <c r="CI2" s="253"/>
      <c r="CJ2" s="253"/>
      <c r="CK2" s="253"/>
      <c r="CL2" s="253"/>
      <c r="CM2" s="253"/>
      <c r="CN2" s="253"/>
      <c r="CO2" s="253"/>
      <c r="CP2" s="253"/>
      <c r="CQ2" s="253"/>
      <c r="CR2" s="253"/>
      <c r="CS2" s="253"/>
      <c r="CT2" s="253"/>
      <c r="CU2" s="254"/>
    </row>
    <row r="3" spans="1:99" ht="13.5" thickBot="1">
      <c r="A3" s="266" t="str">
        <f>'Benotung Typ I'!A3</f>
        <v>Lernbereichstyp:</v>
      </c>
      <c r="B3" s="266"/>
      <c r="C3" s="267"/>
      <c r="D3" s="256" t="s">
        <v>5</v>
      </c>
      <c r="E3" s="256"/>
      <c r="F3" s="256"/>
      <c r="G3" s="256"/>
      <c r="H3" s="256"/>
      <c r="I3" s="257"/>
      <c r="J3" s="257"/>
      <c r="K3" s="257"/>
      <c r="L3" s="258"/>
      <c r="M3" s="259"/>
      <c r="N3" s="259"/>
      <c r="O3" s="259"/>
      <c r="P3" s="259"/>
      <c r="Q3" s="259"/>
      <c r="R3" s="259"/>
      <c r="S3" s="259"/>
      <c r="T3" s="259"/>
      <c r="U3" s="259"/>
      <c r="V3" s="259"/>
      <c r="W3" s="259"/>
      <c r="X3" s="259"/>
      <c r="Y3" s="259"/>
      <c r="Z3" s="259"/>
      <c r="AA3" s="259"/>
      <c r="AB3" s="259"/>
      <c r="AC3" s="259"/>
      <c r="AD3" s="259"/>
      <c r="AE3" s="259"/>
      <c r="AF3" s="259"/>
      <c r="AG3" s="259"/>
      <c r="AH3" s="259"/>
      <c r="AI3" s="260"/>
      <c r="AJ3" s="255" t="s">
        <v>5</v>
      </c>
      <c r="AK3" s="256"/>
      <c r="AL3" s="256"/>
      <c r="AM3" s="256"/>
      <c r="AN3" s="256"/>
      <c r="AO3" s="257"/>
      <c r="AP3" s="257"/>
      <c r="AQ3" s="257"/>
      <c r="AR3" s="258"/>
      <c r="AS3" s="259"/>
      <c r="AT3" s="259"/>
      <c r="AU3" s="259"/>
      <c r="AV3" s="259"/>
      <c r="AW3" s="259"/>
      <c r="AX3" s="259"/>
      <c r="AY3" s="259"/>
      <c r="AZ3" s="259"/>
      <c r="BA3" s="259"/>
      <c r="BB3" s="259"/>
      <c r="BC3" s="259"/>
      <c r="BD3" s="259"/>
      <c r="BE3" s="259"/>
      <c r="BF3" s="259"/>
      <c r="BG3" s="259"/>
      <c r="BH3" s="259"/>
      <c r="BI3" s="259"/>
      <c r="BJ3" s="259"/>
      <c r="BK3" s="259"/>
      <c r="BL3" s="259"/>
      <c r="BM3" s="259"/>
      <c r="BN3" s="259"/>
      <c r="BO3" s="260"/>
      <c r="BP3" s="255" t="s">
        <v>5</v>
      </c>
      <c r="BQ3" s="256"/>
      <c r="BR3" s="256"/>
      <c r="BS3" s="256"/>
      <c r="BT3" s="256"/>
      <c r="BU3" s="257"/>
      <c r="BV3" s="257"/>
      <c r="BW3" s="257"/>
      <c r="BX3" s="258"/>
      <c r="BY3" s="259"/>
      <c r="BZ3" s="259"/>
      <c r="CA3" s="259"/>
      <c r="CB3" s="259"/>
      <c r="CC3" s="259"/>
      <c r="CD3" s="259"/>
      <c r="CE3" s="259"/>
      <c r="CF3" s="259"/>
      <c r="CG3" s="259"/>
      <c r="CH3" s="259"/>
      <c r="CI3" s="259"/>
      <c r="CJ3" s="259"/>
      <c r="CK3" s="259"/>
      <c r="CL3" s="259"/>
      <c r="CM3" s="259"/>
      <c r="CN3" s="259"/>
      <c r="CO3" s="259"/>
      <c r="CP3" s="259"/>
      <c r="CQ3" s="259"/>
      <c r="CR3" s="259"/>
      <c r="CS3" s="259"/>
      <c r="CT3" s="259"/>
      <c r="CU3" s="260"/>
    </row>
    <row r="4" spans="1:99" ht="12.75">
      <c r="A4" s="268" t="str">
        <f>'Benotung Typ I'!A4</f>
        <v>Bereiche</v>
      </c>
      <c r="B4" s="269"/>
      <c r="C4" s="251"/>
      <c r="D4" s="261" t="str">
        <f>IF(D2="Fitness","Fitnesstests","Motorischer Basistest")</f>
        <v>Motorischer Basistest</v>
      </c>
      <c r="E4" s="262"/>
      <c r="F4" s="262"/>
      <c r="G4" s="262"/>
      <c r="H4" s="262"/>
      <c r="I4" s="263"/>
      <c r="J4" s="263"/>
      <c r="K4" s="263"/>
      <c r="L4" s="263"/>
      <c r="M4" s="264"/>
      <c r="N4" s="264"/>
      <c r="O4" s="264"/>
      <c r="P4" s="265"/>
      <c r="Q4" s="270" t="s">
        <v>10</v>
      </c>
      <c r="R4" s="271"/>
      <c r="S4" s="271"/>
      <c r="T4" s="271"/>
      <c r="U4" s="271"/>
      <c r="V4" s="272"/>
      <c r="W4" s="272"/>
      <c r="X4" s="272"/>
      <c r="Y4" s="273"/>
      <c r="Z4" s="261" t="s">
        <v>32</v>
      </c>
      <c r="AA4" s="263"/>
      <c r="AB4" s="263"/>
      <c r="AC4" s="263"/>
      <c r="AD4" s="263"/>
      <c r="AE4" s="264"/>
      <c r="AF4" s="264"/>
      <c r="AG4" s="264"/>
      <c r="AH4" s="265"/>
      <c r="AI4" s="31" t="s">
        <v>11</v>
      </c>
      <c r="AJ4" s="261" t="str">
        <f>IF(AJ2="Fitness","Fitnesstests","Motorischer Basistest")</f>
        <v>Fitnesstests</v>
      </c>
      <c r="AK4" s="262"/>
      <c r="AL4" s="262"/>
      <c r="AM4" s="262"/>
      <c r="AN4" s="262"/>
      <c r="AO4" s="263"/>
      <c r="AP4" s="263"/>
      <c r="AQ4" s="263"/>
      <c r="AR4" s="263"/>
      <c r="AS4" s="264"/>
      <c r="AT4" s="264"/>
      <c r="AU4" s="264"/>
      <c r="AV4" s="265"/>
      <c r="AW4" s="261" t="s">
        <v>10</v>
      </c>
      <c r="AX4" s="263"/>
      <c r="AY4" s="263"/>
      <c r="AZ4" s="263"/>
      <c r="BA4" s="263"/>
      <c r="BB4" s="264"/>
      <c r="BC4" s="264"/>
      <c r="BD4" s="264"/>
      <c r="BE4" s="265"/>
      <c r="BF4" s="261" t="s">
        <v>32</v>
      </c>
      <c r="BG4" s="263"/>
      <c r="BH4" s="263"/>
      <c r="BI4" s="263"/>
      <c r="BJ4" s="263"/>
      <c r="BK4" s="264"/>
      <c r="BL4" s="264"/>
      <c r="BM4" s="264"/>
      <c r="BN4" s="265"/>
      <c r="BO4" s="8" t="s">
        <v>11</v>
      </c>
      <c r="BP4" s="261" t="str">
        <f>IF(BP2="Fitness","Fitnesstests","Motorischer Basistest")</f>
        <v>Motorischer Basistest</v>
      </c>
      <c r="BQ4" s="262"/>
      <c r="BR4" s="262"/>
      <c r="BS4" s="262"/>
      <c r="BT4" s="262"/>
      <c r="BU4" s="263"/>
      <c r="BV4" s="263"/>
      <c r="BW4" s="263"/>
      <c r="BX4" s="263"/>
      <c r="BY4" s="264"/>
      <c r="BZ4" s="264"/>
      <c r="CA4" s="264"/>
      <c r="CB4" s="265"/>
      <c r="CC4" s="261" t="s">
        <v>10</v>
      </c>
      <c r="CD4" s="263"/>
      <c r="CE4" s="263"/>
      <c r="CF4" s="263"/>
      <c r="CG4" s="263"/>
      <c r="CH4" s="264"/>
      <c r="CI4" s="264"/>
      <c r="CJ4" s="264"/>
      <c r="CK4" s="265"/>
      <c r="CL4" s="261" t="s">
        <v>32</v>
      </c>
      <c r="CM4" s="263"/>
      <c r="CN4" s="263"/>
      <c r="CO4" s="263"/>
      <c r="CP4" s="263"/>
      <c r="CQ4" s="264"/>
      <c r="CR4" s="264"/>
      <c r="CS4" s="264"/>
      <c r="CT4" s="265"/>
      <c r="CU4" s="181" t="s">
        <v>11</v>
      </c>
    </row>
    <row r="5" spans="1:99" ht="12.75">
      <c r="A5" s="249" t="str">
        <f>'Benotung Typ I'!A5</f>
        <v>Gewichtung (pädagogisch flexibel:</v>
      </c>
      <c r="B5" s="250"/>
      <c r="C5" s="251"/>
      <c r="D5" s="244">
        <v>0.25</v>
      </c>
      <c r="E5" s="245"/>
      <c r="F5" s="245"/>
      <c r="G5" s="245"/>
      <c r="H5" s="245"/>
      <c r="I5" s="246"/>
      <c r="J5" s="246"/>
      <c r="K5" s="246"/>
      <c r="L5" s="246"/>
      <c r="M5" s="247"/>
      <c r="N5" s="247"/>
      <c r="O5" s="247"/>
      <c r="P5" s="248"/>
      <c r="Q5" s="244">
        <v>0.5</v>
      </c>
      <c r="R5" s="246"/>
      <c r="S5" s="246"/>
      <c r="T5" s="246"/>
      <c r="U5" s="246"/>
      <c r="V5" s="247"/>
      <c r="W5" s="247"/>
      <c r="X5" s="247"/>
      <c r="Y5" s="248"/>
      <c r="Z5" s="244">
        <v>0.25</v>
      </c>
      <c r="AA5" s="246"/>
      <c r="AB5" s="246"/>
      <c r="AC5" s="246"/>
      <c r="AD5" s="246"/>
      <c r="AE5" s="247"/>
      <c r="AF5" s="247"/>
      <c r="AG5" s="247"/>
      <c r="AH5" s="248"/>
      <c r="AI5" s="5"/>
      <c r="AJ5" s="244">
        <v>0.3</v>
      </c>
      <c r="AK5" s="245"/>
      <c r="AL5" s="245"/>
      <c r="AM5" s="245"/>
      <c r="AN5" s="245"/>
      <c r="AO5" s="246"/>
      <c r="AP5" s="246"/>
      <c r="AQ5" s="246"/>
      <c r="AR5" s="246"/>
      <c r="AS5" s="247"/>
      <c r="AT5" s="247"/>
      <c r="AU5" s="247"/>
      <c r="AV5" s="248"/>
      <c r="AW5" s="244">
        <v>0.4</v>
      </c>
      <c r="AX5" s="246"/>
      <c r="AY5" s="246"/>
      <c r="AZ5" s="246"/>
      <c r="BA5" s="246"/>
      <c r="BB5" s="247"/>
      <c r="BC5" s="247"/>
      <c r="BD5" s="247"/>
      <c r="BE5" s="248"/>
      <c r="BF5" s="244">
        <v>0.3</v>
      </c>
      <c r="BG5" s="246"/>
      <c r="BH5" s="246"/>
      <c r="BI5" s="246"/>
      <c r="BJ5" s="246"/>
      <c r="BK5" s="247"/>
      <c r="BL5" s="247"/>
      <c r="BM5" s="247"/>
      <c r="BN5" s="248"/>
      <c r="BO5" s="9"/>
      <c r="BP5" s="244">
        <v>0.25</v>
      </c>
      <c r="BQ5" s="245"/>
      <c r="BR5" s="245"/>
      <c r="BS5" s="245"/>
      <c r="BT5" s="245"/>
      <c r="BU5" s="246"/>
      <c r="BV5" s="246"/>
      <c r="BW5" s="246"/>
      <c r="BX5" s="246"/>
      <c r="BY5" s="247"/>
      <c r="BZ5" s="247"/>
      <c r="CA5" s="247"/>
      <c r="CB5" s="248"/>
      <c r="CC5" s="244">
        <v>0.5</v>
      </c>
      <c r="CD5" s="246"/>
      <c r="CE5" s="246"/>
      <c r="CF5" s="246"/>
      <c r="CG5" s="246"/>
      <c r="CH5" s="247"/>
      <c r="CI5" s="247"/>
      <c r="CJ5" s="247"/>
      <c r="CK5" s="248"/>
      <c r="CL5" s="244">
        <v>0.25</v>
      </c>
      <c r="CM5" s="246"/>
      <c r="CN5" s="246"/>
      <c r="CO5" s="246"/>
      <c r="CP5" s="246"/>
      <c r="CQ5" s="247"/>
      <c r="CR5" s="247"/>
      <c r="CS5" s="247"/>
      <c r="CT5" s="248"/>
      <c r="CU5" s="5"/>
    </row>
    <row r="6" spans="1:99" ht="13.5" thickBot="1">
      <c r="A6" s="242" t="str">
        <f>'Benotung Typ I'!A6</f>
        <v>Benotete Übungen (selbst eintragen!)</v>
      </c>
      <c r="B6" s="242"/>
      <c r="C6" s="243"/>
      <c r="D6" s="122"/>
      <c r="E6" s="123"/>
      <c r="F6" s="123"/>
      <c r="G6" s="123"/>
      <c r="H6" s="123"/>
      <c r="I6" s="124"/>
      <c r="J6" s="124"/>
      <c r="K6" s="124"/>
      <c r="L6" s="124"/>
      <c r="M6" s="125"/>
      <c r="N6" s="125"/>
      <c r="O6" s="125"/>
      <c r="P6" s="126"/>
      <c r="Q6" s="101"/>
      <c r="R6" s="98"/>
      <c r="S6" s="98"/>
      <c r="T6" s="98"/>
      <c r="U6" s="98"/>
      <c r="V6" s="99"/>
      <c r="W6" s="99"/>
      <c r="X6" s="99"/>
      <c r="Y6" s="100"/>
      <c r="Z6" s="101"/>
      <c r="AA6" s="98"/>
      <c r="AB6" s="98"/>
      <c r="AC6" s="98"/>
      <c r="AD6" s="98"/>
      <c r="AE6" s="99"/>
      <c r="AF6" s="4"/>
      <c r="AG6" s="4"/>
      <c r="AH6" s="1"/>
      <c r="AI6" s="6"/>
      <c r="AJ6" s="101"/>
      <c r="AK6" s="97"/>
      <c r="AL6" s="97"/>
      <c r="AM6" s="97"/>
      <c r="AN6" s="97"/>
      <c r="AO6" s="98"/>
      <c r="AP6" s="98"/>
      <c r="AQ6" s="98"/>
      <c r="AR6" s="98"/>
      <c r="AS6" s="99"/>
      <c r="AT6" s="99"/>
      <c r="AU6" s="99"/>
      <c r="AV6" s="100"/>
      <c r="AW6" s="101"/>
      <c r="AX6" s="98"/>
      <c r="AY6" s="98"/>
      <c r="AZ6" s="98"/>
      <c r="BA6" s="98"/>
      <c r="BB6" s="99"/>
      <c r="BC6" s="99"/>
      <c r="BD6" s="99"/>
      <c r="BE6" s="100"/>
      <c r="BF6" s="101"/>
      <c r="BG6" s="98"/>
      <c r="BH6" s="98"/>
      <c r="BI6" s="98"/>
      <c r="BJ6" s="98"/>
      <c r="BK6" s="99"/>
      <c r="BL6" s="99"/>
      <c r="BM6" s="99"/>
      <c r="BN6" s="100"/>
      <c r="BO6" s="10"/>
      <c r="BP6" s="101"/>
      <c r="BQ6" s="97"/>
      <c r="BR6" s="97"/>
      <c r="BS6" s="97"/>
      <c r="BT6" s="97"/>
      <c r="BU6" s="98"/>
      <c r="BV6" s="98"/>
      <c r="BW6" s="98"/>
      <c r="BX6" s="98"/>
      <c r="BY6" s="99"/>
      <c r="BZ6" s="99"/>
      <c r="CA6" s="99"/>
      <c r="CB6" s="100"/>
      <c r="CC6" s="101"/>
      <c r="CD6" s="98"/>
      <c r="CE6" s="98"/>
      <c r="CF6" s="98"/>
      <c r="CG6" s="98"/>
      <c r="CH6" s="99"/>
      <c r="CI6" s="99"/>
      <c r="CJ6" s="99"/>
      <c r="CK6" s="100"/>
      <c r="CL6" s="101"/>
      <c r="CM6" s="98"/>
      <c r="CN6" s="98"/>
      <c r="CO6" s="98"/>
      <c r="CP6" s="98"/>
      <c r="CQ6" s="99"/>
      <c r="CR6" s="99"/>
      <c r="CS6" s="99"/>
      <c r="CT6" s="100"/>
      <c r="CU6" s="182"/>
    </row>
    <row r="7" spans="1:99" ht="13.5" thickBot="1">
      <c r="A7" s="36" t="str">
        <f>'Benotung Typ I'!A7</f>
        <v>Name</v>
      </c>
      <c r="B7" s="34" t="str">
        <f>'Benotung Typ I'!B7</f>
        <v>Vorname</v>
      </c>
      <c r="C7" s="35" t="s">
        <v>25</v>
      </c>
      <c r="D7" s="63"/>
      <c r="E7" s="63"/>
      <c r="F7" s="63"/>
      <c r="G7" s="63"/>
      <c r="H7" s="63"/>
      <c r="I7" s="63"/>
      <c r="J7" s="63"/>
      <c r="K7" s="63"/>
      <c r="L7" s="63"/>
      <c r="M7" s="63"/>
      <c r="N7" s="24"/>
      <c r="O7" s="24"/>
      <c r="P7" s="25"/>
      <c r="Q7" s="26"/>
      <c r="R7" s="27"/>
      <c r="S7" s="27"/>
      <c r="T7" s="27"/>
      <c r="U7" s="27"/>
      <c r="V7" s="27"/>
      <c r="W7" s="27"/>
      <c r="X7" s="27"/>
      <c r="Y7" s="28"/>
      <c r="Z7" s="26"/>
      <c r="AA7" s="27"/>
      <c r="AB7" s="27"/>
      <c r="AC7" s="27"/>
      <c r="AD7" s="27"/>
      <c r="AE7" s="27"/>
      <c r="AF7" s="27"/>
      <c r="AG7" s="27"/>
      <c r="AH7" s="28"/>
      <c r="AI7" s="29"/>
      <c r="AJ7" s="26"/>
      <c r="AK7" s="27"/>
      <c r="AL7" s="27"/>
      <c r="AM7" s="27"/>
      <c r="AN7" s="27"/>
      <c r="AO7" s="27"/>
      <c r="AP7" s="27"/>
      <c r="AQ7" s="27"/>
      <c r="AR7" s="27"/>
      <c r="AS7" s="27"/>
      <c r="AT7" s="27"/>
      <c r="AU7" s="27"/>
      <c r="AV7" s="28"/>
      <c r="AW7" s="26"/>
      <c r="AX7" s="27"/>
      <c r="AY7" s="27"/>
      <c r="AZ7" s="27"/>
      <c r="BA7" s="27"/>
      <c r="BB7" s="27"/>
      <c r="BC7" s="27"/>
      <c r="BD7" s="27"/>
      <c r="BE7" s="28"/>
      <c r="BF7" s="26"/>
      <c r="BG7" s="27"/>
      <c r="BH7" s="27"/>
      <c r="BI7" s="27"/>
      <c r="BJ7" s="27"/>
      <c r="BK7" s="27"/>
      <c r="BL7" s="27"/>
      <c r="BM7" s="27"/>
      <c r="BN7" s="28"/>
      <c r="BO7" s="30"/>
      <c r="BP7" s="26"/>
      <c r="BQ7" s="27"/>
      <c r="BR7" s="27"/>
      <c r="BS7" s="27"/>
      <c r="BT7" s="27"/>
      <c r="BU7" s="27"/>
      <c r="BV7" s="27"/>
      <c r="BW7" s="27"/>
      <c r="BX7" s="27"/>
      <c r="BY7" s="27"/>
      <c r="BZ7" s="27"/>
      <c r="CA7" s="27"/>
      <c r="CB7" s="28"/>
      <c r="CC7" s="26"/>
      <c r="CD7" s="27"/>
      <c r="CE7" s="27"/>
      <c r="CF7" s="27"/>
      <c r="CG7" s="27"/>
      <c r="CH7" s="27"/>
      <c r="CI7" s="27"/>
      <c r="CJ7" s="27"/>
      <c r="CK7" s="28"/>
      <c r="CL7" s="26"/>
      <c r="CM7" s="27"/>
      <c r="CN7" s="27"/>
      <c r="CO7" s="27"/>
      <c r="CP7" s="27"/>
      <c r="CQ7" s="27"/>
      <c r="CR7" s="27"/>
      <c r="CS7" s="27"/>
      <c r="CT7" s="28"/>
      <c r="CU7" s="183"/>
    </row>
    <row r="8" spans="1:99" ht="13.5" thickBot="1">
      <c r="A8" s="118">
        <f>'Benotung Typ I'!A8</f>
      </c>
      <c r="B8" s="119"/>
      <c r="C8" s="60">
        <f>Gesamt!O4</f>
      </c>
      <c r="D8" s="107"/>
      <c r="E8" s="130"/>
      <c r="F8" s="130"/>
      <c r="G8" s="130"/>
      <c r="H8" s="130"/>
      <c r="I8" s="108"/>
      <c r="J8" s="108"/>
      <c r="K8" s="108"/>
      <c r="L8" s="108"/>
      <c r="M8" s="109"/>
      <c r="N8" s="131" t="str">
        <f>IF(COUNT(D8:M8)&lt;&gt;0,AVERAGE(D8:M8),"F")</f>
        <v>F</v>
      </c>
      <c r="O8" s="132">
        <f>IF(N8&lt;&gt;"F",D$5,IF(COUNT(N8,W8,AF8)&lt;=1,D$5,IF(COUNT(N8,W8,AF8)=2,D$5/2,D$5)))</f>
        <v>0.25</v>
      </c>
      <c r="P8" s="132">
        <f>IF(N8="F","",SUM(O8,IF(W8="F",X8,0),IF(AF8="F",AG8,0)))</f>
      </c>
      <c r="Q8" s="107"/>
      <c r="R8" s="108"/>
      <c r="S8" s="108"/>
      <c r="T8" s="108"/>
      <c r="U8" s="108"/>
      <c r="V8" s="109"/>
      <c r="W8" s="131" t="str">
        <f>IF(COUNT(Q8:V8)&lt;&gt;0,AVERAGE(Q8:V8),"F")</f>
        <v>F</v>
      </c>
      <c r="X8" s="132">
        <f>IF(W8&lt;&gt;"F",Q$5,IF(COUNT(N8,W8,AF8)&lt;=1,Q$5,IF(COUNT(N8,W8,AF8)=2,Q$5/2,Q$5)))</f>
        <v>0.5</v>
      </c>
      <c r="Y8" s="132">
        <f>IF(W8="F","",SUM(X8,IF(N8="F",O8,0),IF(AF8="F",AG8,0)))</f>
      </c>
      <c r="Z8" s="107"/>
      <c r="AA8" s="108"/>
      <c r="AB8" s="108"/>
      <c r="AC8" s="108"/>
      <c r="AD8" s="108"/>
      <c r="AE8" s="109"/>
      <c r="AF8" s="201" t="str">
        <f>IF(COUNT(Z8:AE8)&lt;&gt;0,AVERAGE(Z8:AE8),"F")</f>
        <v>F</v>
      </c>
      <c r="AG8" s="13">
        <f>IF(AF8&lt;&gt;"F",Z$5,IF(COUNT(N8,W8,AF8)&lt;=1,Z$5,IF(COUNT(N8,W8,AF8)=2,Z$5/2,Z$5)))</f>
        <v>0.25</v>
      </c>
      <c r="AH8" s="13">
        <f>IF(AF8="F","",SUM(AG8,IF(W8="F",X8,0),IF(N8="F",O8,0)))</f>
      </c>
      <c r="AI8" s="127">
        <f>IF(AND(OR(MIN(D8:M8,Q8:V8,Z8:AE8)&lt;0,MAX(D8:M8,Q8:V8,Z8:AE8)&gt;15),OR(N8&lt;&gt;"F",W8&lt;&gt;"F",AF8&lt;&gt;"F")),"F",IF(COUNT(N8,W8,AF8)&gt;0,SUM(IF(N8&lt;&gt;"F",N8*P8,0),IF(W8&lt;&gt;"F",W8*Y8,0),IF(AF8&lt;&gt;"F",AF8*AH8,0)),""))</f>
      </c>
      <c r="AJ8" s="107"/>
      <c r="AK8" s="130"/>
      <c r="AL8" s="130"/>
      <c r="AM8" s="130"/>
      <c r="AN8" s="130"/>
      <c r="AO8" s="108"/>
      <c r="AP8" s="108"/>
      <c r="AQ8" s="108"/>
      <c r="AR8" s="108"/>
      <c r="AS8" s="109"/>
      <c r="AT8" s="131" t="str">
        <f>IF(COUNT(AJ8:AS8)&lt;&gt;0,AVERAGE(AJ8:AS8),"F")</f>
        <v>F</v>
      </c>
      <c r="AU8" s="132">
        <f>IF(AT8&lt;&gt;"F",AJ$5,IF(COUNT(AT8,BC8,BL8)&lt;=1,AJ$5,IF(COUNT(AT8,BC8,BL8)=2,AJ$5/2,AJ$5)))</f>
        <v>0.3</v>
      </c>
      <c r="AV8" s="132">
        <f>IF(AT8="F","",SUM(AU8,IF(BC8="F",BD8,0),IF(BL8="F",BM8,0)))</f>
      </c>
      <c r="AW8" s="107"/>
      <c r="AX8" s="108"/>
      <c r="AY8" s="108"/>
      <c r="AZ8" s="108"/>
      <c r="BA8" s="108"/>
      <c r="BB8" s="109"/>
      <c r="BC8" s="131" t="str">
        <f>IF(COUNT(AW8:BB8)&lt;&gt;0,AVERAGE(AW8:BB8),"F")</f>
        <v>F</v>
      </c>
      <c r="BD8" s="132">
        <f>IF(BC8&lt;&gt;"F",AW$5,IF(COUNT(AT8,BC8,BL8)&lt;=1,AW$5,IF(COUNT(AT8,BC8,BL8)=2,AW$5/2,AW$5)))</f>
        <v>0.4</v>
      </c>
      <c r="BE8" s="132">
        <f>IF(BC8="F","",SUM(BD8,IF(AT8="F",AU8,0),IF(BL8="F",BM8,0)))</f>
      </c>
      <c r="BF8" s="107"/>
      <c r="BG8" s="108"/>
      <c r="BH8" s="108"/>
      <c r="BI8" s="108"/>
      <c r="BJ8" s="108"/>
      <c r="BK8" s="109"/>
      <c r="BL8" s="64" t="str">
        <f>IF(COUNT(BF8:BK8)&lt;&gt;0,AVERAGE(BF8:BK8),"F")</f>
        <v>F</v>
      </c>
      <c r="BM8" s="13">
        <f>IF(BL8&lt;&gt;"F",BF$5,IF(COUNT(AT8,BC8,BL8)&lt;=1,BF$5,IF(COUNT(AT8,BC8,BL8)=2,BF$5/2,BF$5)))</f>
        <v>0.3</v>
      </c>
      <c r="BN8" s="14">
        <f>IF(BL8="F","",SUM(BM8,IF(BC8="F",BD8,0),IF(AT8="F",AU8,0)))</f>
      </c>
      <c r="BO8" s="127">
        <f>IF(AND(OR(MIN(AJ8:AS8,AW8:BB8,BF8:BK8)&lt;0,MAX(AJ8:AS8,AW8:BB8,BF8:BK8)&gt;15),OR(AT8&lt;&gt;"F",BC8&lt;&gt;"F",BL8&lt;&gt;"F")),"F",IF(COUNT(AT8,BC8,BL8)&gt;0,SUM(IF(AT8&lt;&gt;"F",AT8*AV8,0),IF(BC8&lt;&gt;"F",BC8*BE8,0),IF(BL8&lt;&gt;"F",BL8*BN8,0)),""))</f>
      </c>
      <c r="BP8" s="107"/>
      <c r="BQ8" s="130"/>
      <c r="BR8" s="130"/>
      <c r="BS8" s="130"/>
      <c r="BT8" s="130"/>
      <c r="BU8" s="108"/>
      <c r="BV8" s="108"/>
      <c r="BW8" s="108"/>
      <c r="BX8" s="108"/>
      <c r="BY8" s="109"/>
      <c r="BZ8" s="131" t="str">
        <f>IF(COUNT(BP8:BY8)&lt;&gt;0,AVERAGE(BP8:BY8),"F")</f>
        <v>F</v>
      </c>
      <c r="CA8" s="132">
        <f>IF(BZ8&lt;&gt;"F",BP$5,IF(COUNT(BZ8,CI8,CR8)&lt;=1,BP$5,IF(COUNT(BZ8,CI8,CR8)=2,BP$5/2,BP$5)))</f>
        <v>0.25</v>
      </c>
      <c r="CB8" s="132">
        <f>IF(BZ8="F","",SUM(CA8,IF(CI8="F",CJ8,0),IF(CR8="F",CS8,0)))</f>
      </c>
      <c r="CC8" s="107"/>
      <c r="CD8" s="108"/>
      <c r="CE8" s="108"/>
      <c r="CF8" s="108"/>
      <c r="CG8" s="108"/>
      <c r="CH8" s="109"/>
      <c r="CI8" s="131" t="str">
        <f>IF(COUNT(CC8:CH8)&lt;&gt;0,AVERAGE(CC8:CH8),"F")</f>
        <v>F</v>
      </c>
      <c r="CJ8" s="132">
        <f>IF(CI8&lt;&gt;"F",CC$5,IF(COUNT(BZ8,CI8,CR8)&lt;=1,CC$5,IF(COUNT(BZ8,CI8,CR8)=2,CC$5/2,CC$5)))</f>
        <v>0.5</v>
      </c>
      <c r="CK8" s="132">
        <f>IF(CI8="F","",SUM(CJ8,IF(BZ8="F",CA8,0),IF(CR8="F",CS8,0)))</f>
      </c>
      <c r="CL8" s="107"/>
      <c r="CM8" s="108"/>
      <c r="CN8" s="108"/>
      <c r="CO8" s="108"/>
      <c r="CP8" s="108"/>
      <c r="CQ8" s="109"/>
      <c r="CR8" s="64" t="str">
        <f>IF(COUNT(CL8:CQ8)&lt;&gt;0,AVERAGE(CL8:CQ8),"F")</f>
        <v>F</v>
      </c>
      <c r="CS8" s="13">
        <f>IF(CR8&lt;&gt;"F",CL$5,IF(COUNT(BZ8,CI8,CR8)&lt;=1,CL$5,IF(COUNT(BZ8,CI8,CR8)=2,CL$5/2,CL$5)))</f>
        <v>0.25</v>
      </c>
      <c r="CT8" s="14">
        <f>IF(CR8="F","",SUM(CS8,IF(CI8="F",CJ8,0),IF(BZ8="F",CA8,0)))</f>
      </c>
      <c r="CU8" s="135">
        <f>IF(AND(OR(MIN(BP8:BY8,CC8:CH8,CL8:CQ8)&lt;0,MAX(BP8:BY8,CC8:CH8,CL8:CQ8)&gt;15),OR(BZ8&lt;&gt;"F",CI8&lt;&gt;"F",CR8&lt;&gt;"F")),"F",IF(COUNT(BZ8,CI8,CR8)&gt;0,SUM(IF(BZ8&lt;&gt;"F",BZ8*CB8,0),IF(CI8&lt;&gt;"F",CI8*CK8,0),IF(CR8&lt;&gt;"F",CR8*CT8,0)),""))</f>
      </c>
    </row>
    <row r="9" spans="1:99" ht="13.5" thickBot="1">
      <c r="A9" s="118">
        <f>'Benotung Typ I'!A9</f>
      </c>
      <c r="B9" s="119">
        <f>'Benotung Typ I'!B9</f>
      </c>
      <c r="C9" s="61">
        <f>Gesamt!O5</f>
      </c>
      <c r="D9" s="110"/>
      <c r="E9" s="133"/>
      <c r="F9" s="133"/>
      <c r="G9" s="133"/>
      <c r="H9" s="133"/>
      <c r="I9" s="111"/>
      <c r="J9" s="111"/>
      <c r="K9" s="111"/>
      <c r="L9" s="111"/>
      <c r="M9" s="112"/>
      <c r="N9" s="131" t="str">
        <f aca="true" t="shared" si="0" ref="N9:N39">IF(COUNT(D9:M9)&lt;&gt;0,AVERAGE(D9:M9),"F")</f>
        <v>F</v>
      </c>
      <c r="O9" s="132">
        <f aca="true" t="shared" si="1" ref="O9:O39">IF(N9&lt;&gt;"F",D$5,IF(COUNT(N9,W9,AF9)&lt;=1,D$5,IF(COUNT(N9,W9,AF9)=2,D$5/2,D$5)))</f>
        <v>0.25</v>
      </c>
      <c r="P9" s="132">
        <f aca="true" t="shared" si="2" ref="P9:P39">IF(N9="F","",SUM(O9,IF(W9="F",X9,0),IF(AF9="F",AG9,0)))</f>
      </c>
      <c r="Q9" s="110"/>
      <c r="R9" s="111"/>
      <c r="S9" s="111"/>
      <c r="T9" s="111"/>
      <c r="U9" s="111"/>
      <c r="V9" s="112"/>
      <c r="W9" s="131" t="str">
        <f aca="true" t="shared" si="3" ref="W9:W39">IF(COUNT(Q9:V9)&lt;&gt;0,AVERAGE(Q9:V9),"F")</f>
        <v>F</v>
      </c>
      <c r="X9" s="132">
        <f aca="true" t="shared" si="4" ref="X9:X39">IF(W9&lt;&gt;"F",Q$5,IF(COUNT(N9,W9,AF9)&lt;=1,Q$5,IF(COUNT(N9,W9,AF9)=2,Q$5/2,Q$5)))</f>
        <v>0.5</v>
      </c>
      <c r="Y9" s="132">
        <f aca="true" t="shared" si="5" ref="Y9:Y39">IF(W9="F","",SUM(X9,IF(N9="F",O9,0),IF(AF9="F",AG9,0)))</f>
      </c>
      <c r="Z9" s="110"/>
      <c r="AA9" s="111"/>
      <c r="AB9" s="111"/>
      <c r="AC9" s="111"/>
      <c r="AD9" s="111"/>
      <c r="AE9" s="112"/>
      <c r="AF9" s="65" t="str">
        <f aca="true" t="shared" si="6" ref="AF9:AF39">IF(COUNT(Z9:AE9)&lt;&gt;0,AVERAGE(Z9:AE9),"F")</f>
        <v>F</v>
      </c>
      <c r="AG9" s="11">
        <f aca="true" t="shared" si="7" ref="AG9:AG39">IF(AF9&lt;&gt;"F",Z$5,IF(COUNT(N9,W9,AF9)&lt;=1,Z$5,IF(COUNT(N9,W9,AF9)=2,Z$5/2,Z$5)))</f>
        <v>0.25</v>
      </c>
      <c r="AH9" s="11">
        <f aca="true" t="shared" si="8" ref="AH9:AH39">IF(AF9="F","",SUM(AG9,IF(W9="F",X9,0),IF(N9="F",O9,0)))</f>
      </c>
      <c r="AI9" s="128">
        <f aca="true" t="shared" si="9" ref="AI9:AI39">IF(AND(OR(MIN(D9:M9,Q9:V9,Z9:AE9)&lt;0,MAX(D9:M9,Q9:V9,Z9:AE9)&gt;15),OR(N9&lt;&gt;"F",W9&lt;&gt;"F",AF9&lt;&gt;"F")),"F",IF(COUNT(N9,W9,AF9)&gt;0,SUM(IF(N9&lt;&gt;"F",N9*P9,0),IF(W9&lt;&gt;"F",W9*Y9,0),IF(AF9&lt;&gt;"F",AF9*AH9,0)),""))</f>
      </c>
      <c r="AJ9" s="110"/>
      <c r="AK9" s="133"/>
      <c r="AL9" s="133"/>
      <c r="AM9" s="133"/>
      <c r="AN9" s="133"/>
      <c r="AO9" s="111"/>
      <c r="AP9" s="111"/>
      <c r="AQ9" s="111"/>
      <c r="AR9" s="111"/>
      <c r="AS9" s="112"/>
      <c r="AT9" s="131" t="str">
        <f aca="true" t="shared" si="10" ref="AT9:AT39">IF(COUNT(AJ9:AS9)&lt;&gt;0,AVERAGE(AJ9:AS9),"F")</f>
        <v>F</v>
      </c>
      <c r="AU9" s="132">
        <f aca="true" t="shared" si="11" ref="AU9:AU39">IF(AT9&lt;&gt;"F",AJ$5,IF(COUNT(AT9,BC9,BL9)&lt;=1,AJ$5,IF(COUNT(AT9,BC9,BL9)=2,AJ$5/2,AJ$5)))</f>
        <v>0.3</v>
      </c>
      <c r="AV9" s="132">
        <f aca="true" t="shared" si="12" ref="AV9:AV39">IF(AT9="F","",SUM(AU9,IF(BC9="F",BD9,0),IF(BL9="F",BM9,0)))</f>
      </c>
      <c r="AW9" s="110"/>
      <c r="AX9" s="111"/>
      <c r="AY9" s="111"/>
      <c r="AZ9" s="111"/>
      <c r="BA9" s="111"/>
      <c r="BB9" s="112"/>
      <c r="BC9" s="131" t="str">
        <f aca="true" t="shared" si="13" ref="BC9:BC39">IF(COUNT(AW9:BB9)&lt;&gt;0,AVERAGE(AW9:BB9),"F")</f>
        <v>F</v>
      </c>
      <c r="BD9" s="132">
        <f aca="true" t="shared" si="14" ref="BD9:BD39">IF(BC9&lt;&gt;"F",AW$5,IF(COUNT(AT9,BC9,BL9)&lt;=1,AW$5,IF(COUNT(AT9,BC9,BL9)=2,AW$5/2,AW$5)))</f>
        <v>0.4</v>
      </c>
      <c r="BE9" s="132">
        <f aca="true" t="shared" si="15" ref="BE9:BE39">IF(BC9="F","",SUM(BD9,IF(AT9="F",AU9,0),IF(BL9="F",BM9,0)))</f>
      </c>
      <c r="BF9" s="110"/>
      <c r="BG9" s="111"/>
      <c r="BH9" s="111"/>
      <c r="BI9" s="111"/>
      <c r="BJ9" s="111"/>
      <c r="BK9" s="112"/>
      <c r="BL9" s="65" t="str">
        <f aca="true" t="shared" si="16" ref="BL9:BL39">IF(COUNT(BF9:BK9)&lt;&gt;0,AVERAGE(BF9:BK9),"F")</f>
        <v>F</v>
      </c>
      <c r="BM9" s="11">
        <f aca="true" t="shared" si="17" ref="BM9:BM39">IF(BL9&lt;&gt;"F",BF$5,IF(COUNT(AT9,BC9,BL9)&lt;=1,BF$5,IF(COUNT(AT9,BC9,BL9)=2,BF$5/2,BF$5)))</f>
        <v>0.3</v>
      </c>
      <c r="BN9" s="12">
        <f aca="true" t="shared" si="18" ref="BN9:BN39">IF(BL9="F","",SUM(BM9,IF(BC9="F",BD9,0),IF(AT9="F",AU9,0)))</f>
      </c>
      <c r="BO9" s="128">
        <f aca="true" t="shared" si="19" ref="BO9:BO39">IF(AND(OR(MIN(AJ9:AS9,AW9:BB9,BF9:BK9)&lt;0,MAX(AJ9:AS9,AW9:BB9,BF9:BK9)&gt;15),OR(AT9&lt;&gt;"F",BC9&lt;&gt;"F",BL9&lt;&gt;"F")),"F",IF(COUNT(AT9,BC9,BL9)&gt;0,SUM(IF(AT9&lt;&gt;"F",AT9*AV9,0),IF(BC9&lt;&gt;"F",BC9*BE9,0),IF(BL9&lt;&gt;"F",BL9*BN9,0)),""))</f>
      </c>
      <c r="BP9" s="110"/>
      <c r="BQ9" s="133"/>
      <c r="BR9" s="133"/>
      <c r="BS9" s="133"/>
      <c r="BT9" s="133"/>
      <c r="BU9" s="111"/>
      <c r="BV9" s="111"/>
      <c r="BW9" s="111"/>
      <c r="BX9" s="111"/>
      <c r="BY9" s="112"/>
      <c r="BZ9" s="131" t="str">
        <f aca="true" t="shared" si="20" ref="BZ9:BZ39">IF(COUNT(BP9:BY9)&lt;&gt;0,AVERAGE(BP9:BY9),"F")</f>
        <v>F</v>
      </c>
      <c r="CA9" s="132">
        <f aca="true" t="shared" si="21" ref="CA9:CA39">IF(BZ9&lt;&gt;"F",BP$5,IF(COUNT(BZ9,CI9,CR9)&lt;=1,BP$5,IF(COUNT(BZ9,CI9,CR9)=2,BP$5/2,BP$5)))</f>
        <v>0.25</v>
      </c>
      <c r="CB9" s="132">
        <f aca="true" t="shared" si="22" ref="CB9:CB39">IF(BZ9="F","",SUM(CA9,IF(CI9="F",CJ9,0),IF(CR9="F",CS9,0)))</f>
      </c>
      <c r="CC9" s="110"/>
      <c r="CD9" s="111"/>
      <c r="CE9" s="111"/>
      <c r="CF9" s="111"/>
      <c r="CG9" s="111"/>
      <c r="CH9" s="112"/>
      <c r="CI9" s="131" t="str">
        <f aca="true" t="shared" si="23" ref="CI9:CI39">IF(COUNT(CC9:CH9)&lt;&gt;0,AVERAGE(CC9:CH9),"F")</f>
        <v>F</v>
      </c>
      <c r="CJ9" s="132">
        <f aca="true" t="shared" si="24" ref="CJ9:CJ39">IF(CI9&lt;&gt;"F",CC$5,IF(COUNT(BZ9,CI9,CR9)&lt;=1,CC$5,IF(COUNT(BZ9,CI9,CR9)=2,CC$5/2,CC$5)))</f>
        <v>0.5</v>
      </c>
      <c r="CK9" s="132">
        <f aca="true" t="shared" si="25" ref="CK9:CK39">IF(CI9="F","",SUM(CJ9,IF(BZ9="F",CA9,0),IF(CR9="F",CS9,0)))</f>
      </c>
      <c r="CL9" s="110"/>
      <c r="CM9" s="111"/>
      <c r="CN9" s="111"/>
      <c r="CO9" s="111"/>
      <c r="CP9" s="111"/>
      <c r="CQ9" s="112"/>
      <c r="CR9" s="65" t="str">
        <f aca="true" t="shared" si="26" ref="CR9:CR39">IF(COUNT(CL9:CQ9)&lt;&gt;0,AVERAGE(CL9:CQ9),"F")</f>
        <v>F</v>
      </c>
      <c r="CS9" s="11">
        <f aca="true" t="shared" si="27" ref="CS9:CS39">IF(CR9&lt;&gt;"F",CL$5,IF(COUNT(BZ9,CI9,CR9)&lt;=1,CL$5,IF(COUNT(BZ9,CI9,CR9)=2,CL$5/2,CL$5)))</f>
        <v>0.25</v>
      </c>
      <c r="CT9" s="12">
        <f aca="true" t="shared" si="28" ref="CT9:CT39">IF(CR9="F","",SUM(CS9,IF(CI9="F",CJ9,0),IF(BZ9="F",CA9,0)))</f>
      </c>
      <c r="CU9" s="136">
        <f aca="true" t="shared" si="29" ref="CU9:CU39">IF(AND(OR(MIN(BP9:BY9,CC9:CH9,CL9:CQ9)&lt;0,MAX(BP9:BY9,CC9:CH9,CL9:CQ9)&gt;15),OR(BZ9&lt;&gt;"F",CI9&lt;&gt;"F",CR9&lt;&gt;"F")),"F",IF(COUNT(BZ9,CI9,CR9)&gt;0,SUM(IF(BZ9&lt;&gt;"F",BZ9*CB9,0),IF(CI9&lt;&gt;"F",CI9*CK9,0),IF(CR9&lt;&gt;"F",CR9*CT9,0)),""))</f>
      </c>
    </row>
    <row r="10" spans="1:99" ht="13.5" thickBot="1">
      <c r="A10" s="118">
        <f>'Benotung Typ I'!A10</f>
      </c>
      <c r="B10" s="119">
        <f>'Benotung Typ I'!B10</f>
      </c>
      <c r="C10" s="61">
        <f>Gesamt!O6</f>
      </c>
      <c r="D10" s="110"/>
      <c r="E10" s="133"/>
      <c r="F10" s="133"/>
      <c r="G10" s="133"/>
      <c r="H10" s="133"/>
      <c r="I10" s="111"/>
      <c r="J10" s="111"/>
      <c r="K10" s="111"/>
      <c r="L10" s="111"/>
      <c r="M10" s="112"/>
      <c r="N10" s="131" t="str">
        <f t="shared" si="0"/>
        <v>F</v>
      </c>
      <c r="O10" s="132">
        <f t="shared" si="1"/>
        <v>0.25</v>
      </c>
      <c r="P10" s="132">
        <f t="shared" si="2"/>
      </c>
      <c r="Q10" s="110"/>
      <c r="R10" s="111"/>
      <c r="S10" s="111"/>
      <c r="T10" s="111"/>
      <c r="U10" s="111"/>
      <c r="V10" s="112"/>
      <c r="W10" s="131" t="str">
        <f t="shared" si="3"/>
        <v>F</v>
      </c>
      <c r="X10" s="132">
        <f t="shared" si="4"/>
        <v>0.5</v>
      </c>
      <c r="Y10" s="132">
        <f t="shared" si="5"/>
      </c>
      <c r="Z10" s="110"/>
      <c r="AA10" s="111"/>
      <c r="AB10" s="111"/>
      <c r="AC10" s="111"/>
      <c r="AD10" s="111"/>
      <c r="AE10" s="112"/>
      <c r="AF10" s="65" t="str">
        <f t="shared" si="6"/>
        <v>F</v>
      </c>
      <c r="AG10" s="11">
        <f t="shared" si="7"/>
        <v>0.25</v>
      </c>
      <c r="AH10" s="11">
        <f t="shared" si="8"/>
      </c>
      <c r="AI10" s="128">
        <f t="shared" si="9"/>
      </c>
      <c r="AJ10" s="110"/>
      <c r="AK10" s="133"/>
      <c r="AL10" s="133"/>
      <c r="AM10" s="133"/>
      <c r="AN10" s="133"/>
      <c r="AO10" s="111"/>
      <c r="AP10" s="111"/>
      <c r="AQ10" s="111"/>
      <c r="AR10" s="111"/>
      <c r="AS10" s="112"/>
      <c r="AT10" s="131" t="str">
        <f t="shared" si="10"/>
        <v>F</v>
      </c>
      <c r="AU10" s="132">
        <f t="shared" si="11"/>
        <v>0.3</v>
      </c>
      <c r="AV10" s="132">
        <f t="shared" si="12"/>
      </c>
      <c r="AW10" s="110"/>
      <c r="AX10" s="111"/>
      <c r="AY10" s="111"/>
      <c r="AZ10" s="111"/>
      <c r="BA10" s="111"/>
      <c r="BB10" s="112"/>
      <c r="BC10" s="131" t="str">
        <f t="shared" si="13"/>
        <v>F</v>
      </c>
      <c r="BD10" s="132">
        <f t="shared" si="14"/>
        <v>0.4</v>
      </c>
      <c r="BE10" s="132">
        <f t="shared" si="15"/>
      </c>
      <c r="BF10" s="110"/>
      <c r="BG10" s="111"/>
      <c r="BH10" s="111"/>
      <c r="BI10" s="111"/>
      <c r="BJ10" s="111"/>
      <c r="BK10" s="112"/>
      <c r="BL10" s="65" t="str">
        <f t="shared" si="16"/>
        <v>F</v>
      </c>
      <c r="BM10" s="11">
        <f t="shared" si="17"/>
        <v>0.3</v>
      </c>
      <c r="BN10" s="12">
        <f t="shared" si="18"/>
      </c>
      <c r="BO10" s="128">
        <f t="shared" si="19"/>
      </c>
      <c r="BP10" s="110"/>
      <c r="BQ10" s="133"/>
      <c r="BR10" s="133"/>
      <c r="BS10" s="133"/>
      <c r="BT10" s="133"/>
      <c r="BU10" s="111"/>
      <c r="BV10" s="111"/>
      <c r="BW10" s="111"/>
      <c r="BX10" s="111"/>
      <c r="BY10" s="112"/>
      <c r="BZ10" s="131" t="str">
        <f t="shared" si="20"/>
        <v>F</v>
      </c>
      <c r="CA10" s="132">
        <f t="shared" si="21"/>
        <v>0.25</v>
      </c>
      <c r="CB10" s="132">
        <f t="shared" si="22"/>
      </c>
      <c r="CC10" s="110"/>
      <c r="CD10" s="111"/>
      <c r="CE10" s="111"/>
      <c r="CF10" s="111"/>
      <c r="CG10" s="111"/>
      <c r="CH10" s="112"/>
      <c r="CI10" s="131" t="str">
        <f t="shared" si="23"/>
        <v>F</v>
      </c>
      <c r="CJ10" s="132">
        <f t="shared" si="24"/>
        <v>0.5</v>
      </c>
      <c r="CK10" s="132">
        <f t="shared" si="25"/>
      </c>
      <c r="CL10" s="110"/>
      <c r="CM10" s="111"/>
      <c r="CN10" s="111"/>
      <c r="CO10" s="111"/>
      <c r="CP10" s="111"/>
      <c r="CQ10" s="112"/>
      <c r="CR10" s="65" t="str">
        <f t="shared" si="26"/>
        <v>F</v>
      </c>
      <c r="CS10" s="11">
        <f t="shared" si="27"/>
        <v>0.25</v>
      </c>
      <c r="CT10" s="12">
        <f t="shared" si="28"/>
      </c>
      <c r="CU10" s="136">
        <f t="shared" si="29"/>
      </c>
    </row>
    <row r="11" spans="1:99" ht="13.5" thickBot="1">
      <c r="A11" s="118">
        <f>'Benotung Typ I'!A11</f>
      </c>
      <c r="B11" s="119">
        <f>'Benotung Typ I'!B11</f>
      </c>
      <c r="C11" s="61">
        <f>Gesamt!O7</f>
      </c>
      <c r="D11" s="110"/>
      <c r="E11" s="133"/>
      <c r="F11" s="133"/>
      <c r="G11" s="133"/>
      <c r="H11" s="133"/>
      <c r="I11" s="111"/>
      <c r="J11" s="111"/>
      <c r="K11" s="111"/>
      <c r="L11" s="111"/>
      <c r="M11" s="112"/>
      <c r="N11" s="131" t="str">
        <f t="shared" si="0"/>
        <v>F</v>
      </c>
      <c r="O11" s="132">
        <f t="shared" si="1"/>
        <v>0.25</v>
      </c>
      <c r="P11" s="132">
        <f t="shared" si="2"/>
      </c>
      <c r="Q11" s="110"/>
      <c r="R11" s="111"/>
      <c r="S11" s="111"/>
      <c r="T11" s="111"/>
      <c r="U11" s="111"/>
      <c r="V11" s="112"/>
      <c r="W11" s="131" t="str">
        <f t="shared" si="3"/>
        <v>F</v>
      </c>
      <c r="X11" s="132">
        <f t="shared" si="4"/>
        <v>0.5</v>
      </c>
      <c r="Y11" s="132">
        <f t="shared" si="5"/>
      </c>
      <c r="Z11" s="110"/>
      <c r="AA11" s="111"/>
      <c r="AB11" s="111"/>
      <c r="AC11" s="111"/>
      <c r="AD11" s="111"/>
      <c r="AE11" s="112"/>
      <c r="AF11" s="65" t="str">
        <f t="shared" si="6"/>
        <v>F</v>
      </c>
      <c r="AG11" s="11">
        <f t="shared" si="7"/>
        <v>0.25</v>
      </c>
      <c r="AH11" s="11">
        <f t="shared" si="8"/>
      </c>
      <c r="AI11" s="128">
        <f t="shared" si="9"/>
      </c>
      <c r="AJ11" s="110"/>
      <c r="AK11" s="133"/>
      <c r="AL11" s="133"/>
      <c r="AM11" s="133"/>
      <c r="AN11" s="133"/>
      <c r="AO11" s="111"/>
      <c r="AP11" s="111"/>
      <c r="AQ11" s="111"/>
      <c r="AR11" s="111"/>
      <c r="AS11" s="112"/>
      <c r="AT11" s="131" t="str">
        <f t="shared" si="10"/>
        <v>F</v>
      </c>
      <c r="AU11" s="132">
        <f t="shared" si="11"/>
        <v>0.3</v>
      </c>
      <c r="AV11" s="132">
        <f t="shared" si="12"/>
      </c>
      <c r="AW11" s="110"/>
      <c r="AX11" s="111"/>
      <c r="AY11" s="111"/>
      <c r="AZ11" s="111"/>
      <c r="BA11" s="111"/>
      <c r="BB11" s="112"/>
      <c r="BC11" s="131" t="str">
        <f t="shared" si="13"/>
        <v>F</v>
      </c>
      <c r="BD11" s="132">
        <f t="shared" si="14"/>
        <v>0.4</v>
      </c>
      <c r="BE11" s="132">
        <f t="shared" si="15"/>
      </c>
      <c r="BF11" s="110"/>
      <c r="BG11" s="111"/>
      <c r="BH11" s="111"/>
      <c r="BI11" s="111"/>
      <c r="BJ11" s="111"/>
      <c r="BK11" s="112"/>
      <c r="BL11" s="65" t="str">
        <f t="shared" si="16"/>
        <v>F</v>
      </c>
      <c r="BM11" s="11">
        <f t="shared" si="17"/>
        <v>0.3</v>
      </c>
      <c r="BN11" s="12">
        <f t="shared" si="18"/>
      </c>
      <c r="BO11" s="128">
        <f t="shared" si="19"/>
      </c>
      <c r="BP11" s="110"/>
      <c r="BQ11" s="133"/>
      <c r="BR11" s="133"/>
      <c r="BS11" s="133"/>
      <c r="BT11" s="133"/>
      <c r="BU11" s="111"/>
      <c r="BV11" s="111"/>
      <c r="BW11" s="111"/>
      <c r="BX11" s="111"/>
      <c r="BY11" s="112"/>
      <c r="BZ11" s="131" t="str">
        <f t="shared" si="20"/>
        <v>F</v>
      </c>
      <c r="CA11" s="132">
        <f t="shared" si="21"/>
        <v>0.25</v>
      </c>
      <c r="CB11" s="132">
        <f t="shared" si="22"/>
      </c>
      <c r="CC11" s="110"/>
      <c r="CD11" s="111"/>
      <c r="CE11" s="111"/>
      <c r="CF11" s="111"/>
      <c r="CG11" s="111"/>
      <c r="CH11" s="112"/>
      <c r="CI11" s="131" t="str">
        <f t="shared" si="23"/>
        <v>F</v>
      </c>
      <c r="CJ11" s="132">
        <f t="shared" si="24"/>
        <v>0.5</v>
      </c>
      <c r="CK11" s="132">
        <f t="shared" si="25"/>
      </c>
      <c r="CL11" s="110"/>
      <c r="CM11" s="111"/>
      <c r="CN11" s="111"/>
      <c r="CO11" s="111"/>
      <c r="CP11" s="111"/>
      <c r="CQ11" s="112"/>
      <c r="CR11" s="65" t="str">
        <f t="shared" si="26"/>
        <v>F</v>
      </c>
      <c r="CS11" s="11">
        <f t="shared" si="27"/>
        <v>0.25</v>
      </c>
      <c r="CT11" s="12">
        <f t="shared" si="28"/>
      </c>
      <c r="CU11" s="136">
        <f t="shared" si="29"/>
      </c>
    </row>
    <row r="12" spans="1:99" ht="13.5" thickBot="1">
      <c r="A12" s="118">
        <f>'Benotung Typ I'!A12</f>
      </c>
      <c r="B12" s="119">
        <f>'Benotung Typ I'!B12</f>
      </c>
      <c r="C12" s="61">
        <f>Gesamt!O8</f>
      </c>
      <c r="D12" s="110"/>
      <c r="E12" s="133"/>
      <c r="F12" s="133"/>
      <c r="G12" s="133"/>
      <c r="H12" s="133"/>
      <c r="I12" s="111"/>
      <c r="J12" s="111"/>
      <c r="K12" s="111"/>
      <c r="L12" s="111"/>
      <c r="M12" s="112"/>
      <c r="N12" s="131" t="str">
        <f t="shared" si="0"/>
        <v>F</v>
      </c>
      <c r="O12" s="132">
        <f t="shared" si="1"/>
        <v>0.25</v>
      </c>
      <c r="P12" s="132">
        <f t="shared" si="2"/>
      </c>
      <c r="Q12" s="110"/>
      <c r="R12" s="111"/>
      <c r="S12" s="111"/>
      <c r="T12" s="111"/>
      <c r="U12" s="111"/>
      <c r="V12" s="112"/>
      <c r="W12" s="131" t="str">
        <f t="shared" si="3"/>
        <v>F</v>
      </c>
      <c r="X12" s="132">
        <f t="shared" si="4"/>
        <v>0.5</v>
      </c>
      <c r="Y12" s="132">
        <f t="shared" si="5"/>
      </c>
      <c r="Z12" s="110"/>
      <c r="AA12" s="111"/>
      <c r="AB12" s="111"/>
      <c r="AC12" s="111"/>
      <c r="AD12" s="111"/>
      <c r="AE12" s="112"/>
      <c r="AF12" s="65" t="str">
        <f t="shared" si="6"/>
        <v>F</v>
      </c>
      <c r="AG12" s="11">
        <f t="shared" si="7"/>
        <v>0.25</v>
      </c>
      <c r="AH12" s="11">
        <f t="shared" si="8"/>
      </c>
      <c r="AI12" s="128">
        <f t="shared" si="9"/>
      </c>
      <c r="AJ12" s="110"/>
      <c r="AK12" s="133"/>
      <c r="AL12" s="133"/>
      <c r="AM12" s="133"/>
      <c r="AN12" s="133"/>
      <c r="AO12" s="111"/>
      <c r="AP12" s="111"/>
      <c r="AQ12" s="111"/>
      <c r="AR12" s="111"/>
      <c r="AS12" s="112"/>
      <c r="AT12" s="131" t="str">
        <f t="shared" si="10"/>
        <v>F</v>
      </c>
      <c r="AU12" s="132">
        <f t="shared" si="11"/>
        <v>0.3</v>
      </c>
      <c r="AV12" s="132">
        <f t="shared" si="12"/>
      </c>
      <c r="AW12" s="110"/>
      <c r="AX12" s="111"/>
      <c r="AY12" s="111"/>
      <c r="AZ12" s="111"/>
      <c r="BA12" s="111"/>
      <c r="BB12" s="112"/>
      <c r="BC12" s="131" t="str">
        <f t="shared" si="13"/>
        <v>F</v>
      </c>
      <c r="BD12" s="132">
        <f t="shared" si="14"/>
        <v>0.4</v>
      </c>
      <c r="BE12" s="132">
        <f t="shared" si="15"/>
      </c>
      <c r="BF12" s="110"/>
      <c r="BG12" s="111"/>
      <c r="BH12" s="111"/>
      <c r="BI12" s="111"/>
      <c r="BJ12" s="111"/>
      <c r="BK12" s="112"/>
      <c r="BL12" s="65" t="str">
        <f t="shared" si="16"/>
        <v>F</v>
      </c>
      <c r="BM12" s="11">
        <f t="shared" si="17"/>
        <v>0.3</v>
      </c>
      <c r="BN12" s="12">
        <f t="shared" si="18"/>
      </c>
      <c r="BO12" s="128">
        <f t="shared" si="19"/>
      </c>
      <c r="BP12" s="110"/>
      <c r="BQ12" s="133"/>
      <c r="BR12" s="133"/>
      <c r="BS12" s="133"/>
      <c r="BT12" s="133"/>
      <c r="BU12" s="111"/>
      <c r="BV12" s="111"/>
      <c r="BW12" s="111"/>
      <c r="BX12" s="111"/>
      <c r="BY12" s="112"/>
      <c r="BZ12" s="131" t="str">
        <f t="shared" si="20"/>
        <v>F</v>
      </c>
      <c r="CA12" s="132">
        <f t="shared" si="21"/>
        <v>0.25</v>
      </c>
      <c r="CB12" s="132">
        <f t="shared" si="22"/>
      </c>
      <c r="CC12" s="110"/>
      <c r="CD12" s="111"/>
      <c r="CE12" s="111"/>
      <c r="CF12" s="111"/>
      <c r="CG12" s="111"/>
      <c r="CH12" s="112"/>
      <c r="CI12" s="131" t="str">
        <f t="shared" si="23"/>
        <v>F</v>
      </c>
      <c r="CJ12" s="132">
        <f t="shared" si="24"/>
        <v>0.5</v>
      </c>
      <c r="CK12" s="132">
        <f t="shared" si="25"/>
      </c>
      <c r="CL12" s="110"/>
      <c r="CM12" s="111"/>
      <c r="CN12" s="111"/>
      <c r="CO12" s="111"/>
      <c r="CP12" s="111"/>
      <c r="CQ12" s="112"/>
      <c r="CR12" s="65" t="str">
        <f t="shared" si="26"/>
        <v>F</v>
      </c>
      <c r="CS12" s="11">
        <f t="shared" si="27"/>
        <v>0.25</v>
      </c>
      <c r="CT12" s="12">
        <f t="shared" si="28"/>
      </c>
      <c r="CU12" s="136">
        <f t="shared" si="29"/>
      </c>
    </row>
    <row r="13" spans="1:99" ht="13.5" thickBot="1">
      <c r="A13" s="118">
        <f>'Benotung Typ I'!A13</f>
      </c>
      <c r="B13" s="119">
        <f>'Benotung Typ I'!B13</f>
      </c>
      <c r="C13" s="61">
        <f>Gesamt!O9</f>
      </c>
      <c r="D13" s="110"/>
      <c r="E13" s="133"/>
      <c r="F13" s="133"/>
      <c r="G13" s="133"/>
      <c r="H13" s="133"/>
      <c r="I13" s="111"/>
      <c r="J13" s="111"/>
      <c r="K13" s="111"/>
      <c r="L13" s="111"/>
      <c r="M13" s="112"/>
      <c r="N13" s="131" t="str">
        <f t="shared" si="0"/>
        <v>F</v>
      </c>
      <c r="O13" s="132">
        <f t="shared" si="1"/>
        <v>0.25</v>
      </c>
      <c r="P13" s="132">
        <f t="shared" si="2"/>
      </c>
      <c r="Q13" s="110"/>
      <c r="R13" s="111"/>
      <c r="S13" s="111"/>
      <c r="T13" s="111"/>
      <c r="U13" s="111"/>
      <c r="V13" s="112"/>
      <c r="W13" s="131" t="str">
        <f t="shared" si="3"/>
        <v>F</v>
      </c>
      <c r="X13" s="132">
        <f t="shared" si="4"/>
        <v>0.5</v>
      </c>
      <c r="Y13" s="132">
        <f t="shared" si="5"/>
      </c>
      <c r="Z13" s="110"/>
      <c r="AA13" s="111"/>
      <c r="AB13" s="111"/>
      <c r="AC13" s="111"/>
      <c r="AD13" s="111"/>
      <c r="AE13" s="112"/>
      <c r="AF13" s="65" t="str">
        <f t="shared" si="6"/>
        <v>F</v>
      </c>
      <c r="AG13" s="11">
        <f t="shared" si="7"/>
        <v>0.25</v>
      </c>
      <c r="AH13" s="11">
        <f t="shared" si="8"/>
      </c>
      <c r="AI13" s="128">
        <f t="shared" si="9"/>
      </c>
      <c r="AJ13" s="110"/>
      <c r="AK13" s="133"/>
      <c r="AL13" s="133"/>
      <c r="AM13" s="133"/>
      <c r="AN13" s="133"/>
      <c r="AO13" s="111"/>
      <c r="AP13" s="111"/>
      <c r="AQ13" s="111"/>
      <c r="AR13" s="111"/>
      <c r="AS13" s="112"/>
      <c r="AT13" s="131" t="str">
        <f t="shared" si="10"/>
        <v>F</v>
      </c>
      <c r="AU13" s="132">
        <f t="shared" si="11"/>
        <v>0.3</v>
      </c>
      <c r="AV13" s="132">
        <f t="shared" si="12"/>
      </c>
      <c r="AW13" s="110"/>
      <c r="AX13" s="111"/>
      <c r="AY13" s="111"/>
      <c r="AZ13" s="111"/>
      <c r="BA13" s="111"/>
      <c r="BB13" s="112"/>
      <c r="BC13" s="131" t="str">
        <f t="shared" si="13"/>
        <v>F</v>
      </c>
      <c r="BD13" s="132">
        <f t="shared" si="14"/>
        <v>0.4</v>
      </c>
      <c r="BE13" s="132">
        <f t="shared" si="15"/>
      </c>
      <c r="BF13" s="110"/>
      <c r="BG13" s="111"/>
      <c r="BH13" s="111"/>
      <c r="BI13" s="111"/>
      <c r="BJ13" s="111"/>
      <c r="BK13" s="112"/>
      <c r="BL13" s="65" t="str">
        <f t="shared" si="16"/>
        <v>F</v>
      </c>
      <c r="BM13" s="11">
        <f t="shared" si="17"/>
        <v>0.3</v>
      </c>
      <c r="BN13" s="12">
        <f t="shared" si="18"/>
      </c>
      <c r="BO13" s="128">
        <f t="shared" si="19"/>
      </c>
      <c r="BP13" s="110"/>
      <c r="BQ13" s="133"/>
      <c r="BR13" s="133"/>
      <c r="BS13" s="133"/>
      <c r="BT13" s="133"/>
      <c r="BU13" s="111"/>
      <c r="BV13" s="111"/>
      <c r="BW13" s="111"/>
      <c r="BX13" s="111"/>
      <c r="BY13" s="112"/>
      <c r="BZ13" s="131" t="str">
        <f t="shared" si="20"/>
        <v>F</v>
      </c>
      <c r="CA13" s="132">
        <f t="shared" si="21"/>
        <v>0.25</v>
      </c>
      <c r="CB13" s="132">
        <f t="shared" si="22"/>
      </c>
      <c r="CC13" s="110"/>
      <c r="CD13" s="111"/>
      <c r="CE13" s="111"/>
      <c r="CF13" s="111"/>
      <c r="CG13" s="111"/>
      <c r="CH13" s="112"/>
      <c r="CI13" s="131" t="str">
        <f t="shared" si="23"/>
        <v>F</v>
      </c>
      <c r="CJ13" s="132">
        <f t="shared" si="24"/>
        <v>0.5</v>
      </c>
      <c r="CK13" s="132">
        <f t="shared" si="25"/>
      </c>
      <c r="CL13" s="110"/>
      <c r="CM13" s="111"/>
      <c r="CN13" s="111"/>
      <c r="CO13" s="111"/>
      <c r="CP13" s="111"/>
      <c r="CQ13" s="112"/>
      <c r="CR13" s="65" t="str">
        <f t="shared" si="26"/>
        <v>F</v>
      </c>
      <c r="CS13" s="11">
        <f t="shared" si="27"/>
        <v>0.25</v>
      </c>
      <c r="CT13" s="12">
        <f t="shared" si="28"/>
      </c>
      <c r="CU13" s="136">
        <f t="shared" si="29"/>
      </c>
    </row>
    <row r="14" spans="1:99" ht="13.5" thickBot="1">
      <c r="A14" s="118">
        <f>'Benotung Typ I'!A14</f>
      </c>
      <c r="B14" s="119">
        <f>'Benotung Typ I'!B14</f>
      </c>
      <c r="C14" s="61">
        <f>Gesamt!O10</f>
      </c>
      <c r="D14" s="110"/>
      <c r="E14" s="133"/>
      <c r="F14" s="133"/>
      <c r="G14" s="133"/>
      <c r="H14" s="133"/>
      <c r="I14" s="111"/>
      <c r="J14" s="111"/>
      <c r="K14" s="111"/>
      <c r="L14" s="111"/>
      <c r="M14" s="112"/>
      <c r="N14" s="131" t="str">
        <f t="shared" si="0"/>
        <v>F</v>
      </c>
      <c r="O14" s="132">
        <f t="shared" si="1"/>
        <v>0.25</v>
      </c>
      <c r="P14" s="132">
        <f t="shared" si="2"/>
      </c>
      <c r="Q14" s="110"/>
      <c r="R14" s="111"/>
      <c r="S14" s="111"/>
      <c r="T14" s="111"/>
      <c r="U14" s="111"/>
      <c r="V14" s="112"/>
      <c r="W14" s="131" t="str">
        <f t="shared" si="3"/>
        <v>F</v>
      </c>
      <c r="X14" s="132">
        <f t="shared" si="4"/>
        <v>0.5</v>
      </c>
      <c r="Y14" s="132">
        <f t="shared" si="5"/>
      </c>
      <c r="Z14" s="110"/>
      <c r="AA14" s="111"/>
      <c r="AB14" s="111"/>
      <c r="AC14" s="111"/>
      <c r="AD14" s="111"/>
      <c r="AE14" s="112"/>
      <c r="AF14" s="65" t="str">
        <f t="shared" si="6"/>
        <v>F</v>
      </c>
      <c r="AG14" s="11">
        <f t="shared" si="7"/>
        <v>0.25</v>
      </c>
      <c r="AH14" s="11">
        <f t="shared" si="8"/>
      </c>
      <c r="AI14" s="128">
        <f t="shared" si="9"/>
      </c>
      <c r="AJ14" s="110"/>
      <c r="AK14" s="133"/>
      <c r="AL14" s="133"/>
      <c r="AM14" s="133"/>
      <c r="AN14" s="133"/>
      <c r="AO14" s="111"/>
      <c r="AP14" s="111"/>
      <c r="AQ14" s="111"/>
      <c r="AR14" s="111"/>
      <c r="AS14" s="112"/>
      <c r="AT14" s="131" t="str">
        <f t="shared" si="10"/>
        <v>F</v>
      </c>
      <c r="AU14" s="132">
        <f t="shared" si="11"/>
        <v>0.3</v>
      </c>
      <c r="AV14" s="132">
        <f t="shared" si="12"/>
      </c>
      <c r="AW14" s="110"/>
      <c r="AX14" s="111"/>
      <c r="AY14" s="111"/>
      <c r="AZ14" s="111"/>
      <c r="BA14" s="111"/>
      <c r="BB14" s="112"/>
      <c r="BC14" s="131" t="str">
        <f t="shared" si="13"/>
        <v>F</v>
      </c>
      <c r="BD14" s="132">
        <f t="shared" si="14"/>
        <v>0.4</v>
      </c>
      <c r="BE14" s="132">
        <f t="shared" si="15"/>
      </c>
      <c r="BF14" s="110"/>
      <c r="BG14" s="111"/>
      <c r="BH14" s="111"/>
      <c r="BI14" s="111"/>
      <c r="BJ14" s="111"/>
      <c r="BK14" s="112"/>
      <c r="BL14" s="65" t="str">
        <f t="shared" si="16"/>
        <v>F</v>
      </c>
      <c r="BM14" s="11">
        <f t="shared" si="17"/>
        <v>0.3</v>
      </c>
      <c r="BN14" s="12">
        <f t="shared" si="18"/>
      </c>
      <c r="BO14" s="128">
        <f t="shared" si="19"/>
      </c>
      <c r="BP14" s="110"/>
      <c r="BQ14" s="133"/>
      <c r="BR14" s="133"/>
      <c r="BS14" s="133"/>
      <c r="BT14" s="133"/>
      <c r="BU14" s="111"/>
      <c r="BV14" s="111"/>
      <c r="BW14" s="111"/>
      <c r="BX14" s="111"/>
      <c r="BY14" s="112"/>
      <c r="BZ14" s="131" t="str">
        <f t="shared" si="20"/>
        <v>F</v>
      </c>
      <c r="CA14" s="132">
        <f t="shared" si="21"/>
        <v>0.25</v>
      </c>
      <c r="CB14" s="132">
        <f t="shared" si="22"/>
      </c>
      <c r="CC14" s="110"/>
      <c r="CD14" s="111"/>
      <c r="CE14" s="111"/>
      <c r="CF14" s="111"/>
      <c r="CG14" s="111"/>
      <c r="CH14" s="112"/>
      <c r="CI14" s="131" t="str">
        <f t="shared" si="23"/>
        <v>F</v>
      </c>
      <c r="CJ14" s="132">
        <f t="shared" si="24"/>
        <v>0.5</v>
      </c>
      <c r="CK14" s="132">
        <f t="shared" si="25"/>
      </c>
      <c r="CL14" s="110"/>
      <c r="CM14" s="111"/>
      <c r="CN14" s="111"/>
      <c r="CO14" s="111"/>
      <c r="CP14" s="111"/>
      <c r="CQ14" s="112"/>
      <c r="CR14" s="65" t="str">
        <f t="shared" si="26"/>
        <v>F</v>
      </c>
      <c r="CS14" s="11">
        <f t="shared" si="27"/>
        <v>0.25</v>
      </c>
      <c r="CT14" s="12">
        <f t="shared" si="28"/>
      </c>
      <c r="CU14" s="136">
        <f t="shared" si="29"/>
      </c>
    </row>
    <row r="15" spans="1:99" ht="13.5" thickBot="1">
      <c r="A15" s="118">
        <f>'Benotung Typ I'!A15</f>
      </c>
      <c r="B15" s="119">
        <f>'Benotung Typ I'!B15</f>
      </c>
      <c r="C15" s="61">
        <f>Gesamt!O11</f>
      </c>
      <c r="D15" s="110"/>
      <c r="E15" s="133"/>
      <c r="F15" s="133"/>
      <c r="G15" s="133"/>
      <c r="H15" s="133"/>
      <c r="I15" s="111"/>
      <c r="J15" s="111"/>
      <c r="K15" s="111"/>
      <c r="L15" s="111"/>
      <c r="M15" s="112"/>
      <c r="N15" s="131" t="str">
        <f t="shared" si="0"/>
        <v>F</v>
      </c>
      <c r="O15" s="132">
        <f t="shared" si="1"/>
        <v>0.25</v>
      </c>
      <c r="P15" s="132">
        <f t="shared" si="2"/>
      </c>
      <c r="Q15" s="110"/>
      <c r="R15" s="111"/>
      <c r="S15" s="111"/>
      <c r="T15" s="111"/>
      <c r="U15" s="111"/>
      <c r="V15" s="112"/>
      <c r="W15" s="131" t="str">
        <f t="shared" si="3"/>
        <v>F</v>
      </c>
      <c r="X15" s="132">
        <f t="shared" si="4"/>
        <v>0.5</v>
      </c>
      <c r="Y15" s="132">
        <f t="shared" si="5"/>
      </c>
      <c r="Z15" s="110"/>
      <c r="AA15" s="111"/>
      <c r="AB15" s="111"/>
      <c r="AC15" s="111"/>
      <c r="AD15" s="111"/>
      <c r="AE15" s="112"/>
      <c r="AF15" s="65" t="str">
        <f t="shared" si="6"/>
        <v>F</v>
      </c>
      <c r="AG15" s="11">
        <f t="shared" si="7"/>
        <v>0.25</v>
      </c>
      <c r="AH15" s="11">
        <f t="shared" si="8"/>
      </c>
      <c r="AI15" s="128">
        <f t="shared" si="9"/>
      </c>
      <c r="AJ15" s="110"/>
      <c r="AK15" s="133"/>
      <c r="AL15" s="133"/>
      <c r="AM15" s="133"/>
      <c r="AN15" s="133"/>
      <c r="AO15" s="111"/>
      <c r="AP15" s="111"/>
      <c r="AQ15" s="111"/>
      <c r="AR15" s="111"/>
      <c r="AS15" s="112"/>
      <c r="AT15" s="131" t="str">
        <f t="shared" si="10"/>
        <v>F</v>
      </c>
      <c r="AU15" s="132">
        <f t="shared" si="11"/>
        <v>0.3</v>
      </c>
      <c r="AV15" s="132">
        <f t="shared" si="12"/>
      </c>
      <c r="AW15" s="110"/>
      <c r="AX15" s="111"/>
      <c r="AY15" s="111"/>
      <c r="AZ15" s="111"/>
      <c r="BA15" s="111"/>
      <c r="BB15" s="112"/>
      <c r="BC15" s="131" t="str">
        <f t="shared" si="13"/>
        <v>F</v>
      </c>
      <c r="BD15" s="132">
        <f t="shared" si="14"/>
        <v>0.4</v>
      </c>
      <c r="BE15" s="132">
        <f t="shared" si="15"/>
      </c>
      <c r="BF15" s="110"/>
      <c r="BG15" s="111"/>
      <c r="BH15" s="111"/>
      <c r="BI15" s="111"/>
      <c r="BJ15" s="111"/>
      <c r="BK15" s="112"/>
      <c r="BL15" s="65" t="str">
        <f t="shared" si="16"/>
        <v>F</v>
      </c>
      <c r="BM15" s="11">
        <f t="shared" si="17"/>
        <v>0.3</v>
      </c>
      <c r="BN15" s="12">
        <f t="shared" si="18"/>
      </c>
      <c r="BO15" s="128">
        <f t="shared" si="19"/>
      </c>
      <c r="BP15" s="110"/>
      <c r="BQ15" s="133"/>
      <c r="BR15" s="133"/>
      <c r="BS15" s="133"/>
      <c r="BT15" s="133"/>
      <c r="BU15" s="111"/>
      <c r="BV15" s="111"/>
      <c r="BW15" s="111"/>
      <c r="BX15" s="111"/>
      <c r="BY15" s="112"/>
      <c r="BZ15" s="131" t="str">
        <f t="shared" si="20"/>
        <v>F</v>
      </c>
      <c r="CA15" s="132">
        <f t="shared" si="21"/>
        <v>0.25</v>
      </c>
      <c r="CB15" s="132">
        <f t="shared" si="22"/>
      </c>
      <c r="CC15" s="110"/>
      <c r="CD15" s="111"/>
      <c r="CE15" s="111"/>
      <c r="CF15" s="111"/>
      <c r="CG15" s="111"/>
      <c r="CH15" s="112"/>
      <c r="CI15" s="131" t="str">
        <f t="shared" si="23"/>
        <v>F</v>
      </c>
      <c r="CJ15" s="132">
        <f t="shared" si="24"/>
        <v>0.5</v>
      </c>
      <c r="CK15" s="132">
        <f t="shared" si="25"/>
      </c>
      <c r="CL15" s="110"/>
      <c r="CM15" s="111"/>
      <c r="CN15" s="111"/>
      <c r="CO15" s="111"/>
      <c r="CP15" s="111"/>
      <c r="CQ15" s="112"/>
      <c r="CR15" s="65" t="str">
        <f t="shared" si="26"/>
        <v>F</v>
      </c>
      <c r="CS15" s="11">
        <f t="shared" si="27"/>
        <v>0.25</v>
      </c>
      <c r="CT15" s="12">
        <f t="shared" si="28"/>
      </c>
      <c r="CU15" s="136">
        <f t="shared" si="29"/>
      </c>
    </row>
    <row r="16" spans="1:99" ht="13.5" thickBot="1">
      <c r="A16" s="118">
        <f>'Benotung Typ I'!A16</f>
      </c>
      <c r="B16" s="119">
        <f>'Benotung Typ I'!B16</f>
      </c>
      <c r="C16" s="61">
        <f>Gesamt!O12</f>
      </c>
      <c r="D16" s="110"/>
      <c r="E16" s="133"/>
      <c r="F16" s="133"/>
      <c r="G16" s="133"/>
      <c r="H16" s="133"/>
      <c r="I16" s="111"/>
      <c r="J16" s="111"/>
      <c r="K16" s="111"/>
      <c r="L16" s="111"/>
      <c r="M16" s="112"/>
      <c r="N16" s="131" t="str">
        <f t="shared" si="0"/>
        <v>F</v>
      </c>
      <c r="O16" s="132">
        <f t="shared" si="1"/>
        <v>0.25</v>
      </c>
      <c r="P16" s="132">
        <f t="shared" si="2"/>
      </c>
      <c r="Q16" s="110"/>
      <c r="R16" s="111"/>
      <c r="S16" s="111"/>
      <c r="T16" s="111"/>
      <c r="U16" s="111"/>
      <c r="V16" s="112"/>
      <c r="W16" s="131" t="str">
        <f t="shared" si="3"/>
        <v>F</v>
      </c>
      <c r="X16" s="132">
        <f t="shared" si="4"/>
        <v>0.5</v>
      </c>
      <c r="Y16" s="132">
        <f t="shared" si="5"/>
      </c>
      <c r="Z16" s="110"/>
      <c r="AA16" s="111"/>
      <c r="AB16" s="111"/>
      <c r="AC16" s="111"/>
      <c r="AD16" s="111"/>
      <c r="AE16" s="112"/>
      <c r="AF16" s="65" t="str">
        <f t="shared" si="6"/>
        <v>F</v>
      </c>
      <c r="AG16" s="11">
        <f t="shared" si="7"/>
        <v>0.25</v>
      </c>
      <c r="AH16" s="11">
        <f t="shared" si="8"/>
      </c>
      <c r="AI16" s="128">
        <f t="shared" si="9"/>
      </c>
      <c r="AJ16" s="110"/>
      <c r="AK16" s="133"/>
      <c r="AL16" s="133"/>
      <c r="AM16" s="133"/>
      <c r="AN16" s="133"/>
      <c r="AO16" s="111"/>
      <c r="AP16" s="111"/>
      <c r="AQ16" s="111"/>
      <c r="AR16" s="111"/>
      <c r="AS16" s="112"/>
      <c r="AT16" s="131" t="str">
        <f t="shared" si="10"/>
        <v>F</v>
      </c>
      <c r="AU16" s="132">
        <f t="shared" si="11"/>
        <v>0.3</v>
      </c>
      <c r="AV16" s="132">
        <f t="shared" si="12"/>
      </c>
      <c r="AW16" s="110"/>
      <c r="AX16" s="111"/>
      <c r="AY16" s="111"/>
      <c r="AZ16" s="111"/>
      <c r="BA16" s="111"/>
      <c r="BB16" s="112"/>
      <c r="BC16" s="131" t="str">
        <f t="shared" si="13"/>
        <v>F</v>
      </c>
      <c r="BD16" s="132">
        <f t="shared" si="14"/>
        <v>0.4</v>
      </c>
      <c r="BE16" s="132">
        <f t="shared" si="15"/>
      </c>
      <c r="BF16" s="110"/>
      <c r="BG16" s="111"/>
      <c r="BH16" s="111"/>
      <c r="BI16" s="111"/>
      <c r="BJ16" s="111"/>
      <c r="BK16" s="112"/>
      <c r="BL16" s="65" t="str">
        <f t="shared" si="16"/>
        <v>F</v>
      </c>
      <c r="BM16" s="11">
        <f t="shared" si="17"/>
        <v>0.3</v>
      </c>
      <c r="BN16" s="12">
        <f t="shared" si="18"/>
      </c>
      <c r="BO16" s="128">
        <f t="shared" si="19"/>
      </c>
      <c r="BP16" s="110"/>
      <c r="BQ16" s="133"/>
      <c r="BR16" s="133"/>
      <c r="BS16" s="133"/>
      <c r="BT16" s="133"/>
      <c r="BU16" s="111"/>
      <c r="BV16" s="111"/>
      <c r="BW16" s="111"/>
      <c r="BX16" s="111"/>
      <c r="BY16" s="112"/>
      <c r="BZ16" s="131" t="str">
        <f t="shared" si="20"/>
        <v>F</v>
      </c>
      <c r="CA16" s="132">
        <f t="shared" si="21"/>
        <v>0.25</v>
      </c>
      <c r="CB16" s="132">
        <f t="shared" si="22"/>
      </c>
      <c r="CC16" s="110"/>
      <c r="CD16" s="111"/>
      <c r="CE16" s="111"/>
      <c r="CF16" s="111"/>
      <c r="CG16" s="111"/>
      <c r="CH16" s="112"/>
      <c r="CI16" s="131" t="str">
        <f t="shared" si="23"/>
        <v>F</v>
      </c>
      <c r="CJ16" s="132">
        <f t="shared" si="24"/>
        <v>0.5</v>
      </c>
      <c r="CK16" s="132">
        <f t="shared" si="25"/>
      </c>
      <c r="CL16" s="110"/>
      <c r="CM16" s="111"/>
      <c r="CN16" s="111"/>
      <c r="CO16" s="111"/>
      <c r="CP16" s="111"/>
      <c r="CQ16" s="112"/>
      <c r="CR16" s="65" t="str">
        <f t="shared" si="26"/>
        <v>F</v>
      </c>
      <c r="CS16" s="11">
        <f t="shared" si="27"/>
        <v>0.25</v>
      </c>
      <c r="CT16" s="12">
        <f t="shared" si="28"/>
      </c>
      <c r="CU16" s="136">
        <f t="shared" si="29"/>
      </c>
    </row>
    <row r="17" spans="1:99" ht="13.5" thickBot="1">
      <c r="A17" s="118">
        <f>'Benotung Typ I'!A17</f>
      </c>
      <c r="B17" s="119">
        <f>'Benotung Typ I'!B17</f>
      </c>
      <c r="C17" s="61">
        <f>Gesamt!O13</f>
      </c>
      <c r="D17" s="110"/>
      <c r="E17" s="133"/>
      <c r="F17" s="133"/>
      <c r="G17" s="133"/>
      <c r="H17" s="133"/>
      <c r="I17" s="111"/>
      <c r="J17" s="111"/>
      <c r="K17" s="111"/>
      <c r="L17" s="111"/>
      <c r="M17" s="112"/>
      <c r="N17" s="131" t="str">
        <f t="shared" si="0"/>
        <v>F</v>
      </c>
      <c r="O17" s="132">
        <f t="shared" si="1"/>
        <v>0.25</v>
      </c>
      <c r="P17" s="132">
        <f t="shared" si="2"/>
      </c>
      <c r="Q17" s="110"/>
      <c r="R17" s="111"/>
      <c r="S17" s="111"/>
      <c r="T17" s="111"/>
      <c r="U17" s="111"/>
      <c r="V17" s="112"/>
      <c r="W17" s="131" t="str">
        <f t="shared" si="3"/>
        <v>F</v>
      </c>
      <c r="X17" s="132">
        <f t="shared" si="4"/>
        <v>0.5</v>
      </c>
      <c r="Y17" s="132">
        <f t="shared" si="5"/>
      </c>
      <c r="Z17" s="110"/>
      <c r="AA17" s="111"/>
      <c r="AB17" s="111"/>
      <c r="AC17" s="111"/>
      <c r="AD17" s="111"/>
      <c r="AE17" s="112"/>
      <c r="AF17" s="65" t="str">
        <f t="shared" si="6"/>
        <v>F</v>
      </c>
      <c r="AG17" s="11">
        <f t="shared" si="7"/>
        <v>0.25</v>
      </c>
      <c r="AH17" s="11">
        <f t="shared" si="8"/>
      </c>
      <c r="AI17" s="128">
        <f t="shared" si="9"/>
      </c>
      <c r="AJ17" s="110"/>
      <c r="AK17" s="133"/>
      <c r="AL17" s="133"/>
      <c r="AM17" s="133"/>
      <c r="AN17" s="133"/>
      <c r="AO17" s="111"/>
      <c r="AP17" s="111"/>
      <c r="AQ17" s="111"/>
      <c r="AR17" s="111"/>
      <c r="AS17" s="112"/>
      <c r="AT17" s="131" t="str">
        <f t="shared" si="10"/>
        <v>F</v>
      </c>
      <c r="AU17" s="132">
        <f t="shared" si="11"/>
        <v>0.3</v>
      </c>
      <c r="AV17" s="132">
        <f t="shared" si="12"/>
      </c>
      <c r="AW17" s="110"/>
      <c r="AX17" s="111"/>
      <c r="AY17" s="111"/>
      <c r="AZ17" s="111"/>
      <c r="BA17" s="111"/>
      <c r="BB17" s="112"/>
      <c r="BC17" s="131" t="str">
        <f t="shared" si="13"/>
        <v>F</v>
      </c>
      <c r="BD17" s="132">
        <f t="shared" si="14"/>
        <v>0.4</v>
      </c>
      <c r="BE17" s="132">
        <f t="shared" si="15"/>
      </c>
      <c r="BF17" s="110"/>
      <c r="BG17" s="111"/>
      <c r="BH17" s="111"/>
      <c r="BI17" s="111"/>
      <c r="BJ17" s="111"/>
      <c r="BK17" s="112"/>
      <c r="BL17" s="65" t="str">
        <f t="shared" si="16"/>
        <v>F</v>
      </c>
      <c r="BM17" s="11">
        <f t="shared" si="17"/>
        <v>0.3</v>
      </c>
      <c r="BN17" s="12">
        <f t="shared" si="18"/>
      </c>
      <c r="BO17" s="128">
        <f t="shared" si="19"/>
      </c>
      <c r="BP17" s="110"/>
      <c r="BQ17" s="133"/>
      <c r="BR17" s="133"/>
      <c r="BS17" s="133"/>
      <c r="BT17" s="133"/>
      <c r="BU17" s="111"/>
      <c r="BV17" s="111"/>
      <c r="BW17" s="111"/>
      <c r="BX17" s="111"/>
      <c r="BY17" s="112"/>
      <c r="BZ17" s="131" t="str">
        <f t="shared" si="20"/>
        <v>F</v>
      </c>
      <c r="CA17" s="132">
        <f t="shared" si="21"/>
        <v>0.25</v>
      </c>
      <c r="CB17" s="132">
        <f t="shared" si="22"/>
      </c>
      <c r="CC17" s="110"/>
      <c r="CD17" s="111"/>
      <c r="CE17" s="111"/>
      <c r="CF17" s="111"/>
      <c r="CG17" s="111"/>
      <c r="CH17" s="112"/>
      <c r="CI17" s="131" t="str">
        <f t="shared" si="23"/>
        <v>F</v>
      </c>
      <c r="CJ17" s="132">
        <f t="shared" si="24"/>
        <v>0.5</v>
      </c>
      <c r="CK17" s="132">
        <f t="shared" si="25"/>
      </c>
      <c r="CL17" s="110"/>
      <c r="CM17" s="111"/>
      <c r="CN17" s="111"/>
      <c r="CO17" s="111"/>
      <c r="CP17" s="111"/>
      <c r="CQ17" s="112"/>
      <c r="CR17" s="65" t="str">
        <f t="shared" si="26"/>
        <v>F</v>
      </c>
      <c r="CS17" s="11">
        <f t="shared" si="27"/>
        <v>0.25</v>
      </c>
      <c r="CT17" s="12">
        <f t="shared" si="28"/>
      </c>
      <c r="CU17" s="136">
        <f t="shared" si="29"/>
      </c>
    </row>
    <row r="18" spans="1:99" ht="13.5" thickBot="1">
      <c r="A18" s="118">
        <f>'Benotung Typ I'!A18</f>
      </c>
      <c r="B18" s="119">
        <f>'Benotung Typ I'!B18</f>
      </c>
      <c r="C18" s="61">
        <f>Gesamt!O14</f>
      </c>
      <c r="D18" s="110"/>
      <c r="E18" s="133"/>
      <c r="F18" s="133"/>
      <c r="G18" s="133"/>
      <c r="H18" s="133"/>
      <c r="I18" s="111"/>
      <c r="J18" s="111"/>
      <c r="K18" s="111"/>
      <c r="L18" s="111"/>
      <c r="M18" s="112"/>
      <c r="N18" s="131" t="str">
        <f t="shared" si="0"/>
        <v>F</v>
      </c>
      <c r="O18" s="132">
        <f t="shared" si="1"/>
        <v>0.25</v>
      </c>
      <c r="P18" s="132">
        <f t="shared" si="2"/>
      </c>
      <c r="Q18" s="110"/>
      <c r="R18" s="111"/>
      <c r="S18" s="111"/>
      <c r="T18" s="111"/>
      <c r="U18" s="111"/>
      <c r="V18" s="112"/>
      <c r="W18" s="131" t="str">
        <f t="shared" si="3"/>
        <v>F</v>
      </c>
      <c r="X18" s="132">
        <f t="shared" si="4"/>
        <v>0.5</v>
      </c>
      <c r="Y18" s="132">
        <f t="shared" si="5"/>
      </c>
      <c r="Z18" s="110"/>
      <c r="AA18" s="111"/>
      <c r="AB18" s="111"/>
      <c r="AC18" s="111"/>
      <c r="AD18" s="111"/>
      <c r="AE18" s="112"/>
      <c r="AF18" s="65" t="str">
        <f t="shared" si="6"/>
        <v>F</v>
      </c>
      <c r="AG18" s="11">
        <f t="shared" si="7"/>
        <v>0.25</v>
      </c>
      <c r="AH18" s="11">
        <f t="shared" si="8"/>
      </c>
      <c r="AI18" s="128">
        <f t="shared" si="9"/>
      </c>
      <c r="AJ18" s="110"/>
      <c r="AK18" s="133"/>
      <c r="AL18" s="133"/>
      <c r="AM18" s="133"/>
      <c r="AN18" s="133"/>
      <c r="AO18" s="111"/>
      <c r="AP18" s="111"/>
      <c r="AQ18" s="111"/>
      <c r="AR18" s="111"/>
      <c r="AS18" s="112"/>
      <c r="AT18" s="131" t="str">
        <f t="shared" si="10"/>
        <v>F</v>
      </c>
      <c r="AU18" s="132">
        <f t="shared" si="11"/>
        <v>0.3</v>
      </c>
      <c r="AV18" s="132">
        <f t="shared" si="12"/>
      </c>
      <c r="AW18" s="110"/>
      <c r="AX18" s="111"/>
      <c r="AY18" s="111"/>
      <c r="AZ18" s="111"/>
      <c r="BA18" s="111"/>
      <c r="BB18" s="112"/>
      <c r="BC18" s="131" t="str">
        <f t="shared" si="13"/>
        <v>F</v>
      </c>
      <c r="BD18" s="132">
        <f t="shared" si="14"/>
        <v>0.4</v>
      </c>
      <c r="BE18" s="132">
        <f t="shared" si="15"/>
      </c>
      <c r="BF18" s="110"/>
      <c r="BG18" s="111"/>
      <c r="BH18" s="111"/>
      <c r="BI18" s="111"/>
      <c r="BJ18" s="111"/>
      <c r="BK18" s="112"/>
      <c r="BL18" s="65" t="str">
        <f t="shared" si="16"/>
        <v>F</v>
      </c>
      <c r="BM18" s="11">
        <f t="shared" si="17"/>
        <v>0.3</v>
      </c>
      <c r="BN18" s="12">
        <f t="shared" si="18"/>
      </c>
      <c r="BO18" s="128">
        <f t="shared" si="19"/>
      </c>
      <c r="BP18" s="110"/>
      <c r="BQ18" s="133"/>
      <c r="BR18" s="133"/>
      <c r="BS18" s="133"/>
      <c r="BT18" s="133"/>
      <c r="BU18" s="111"/>
      <c r="BV18" s="111"/>
      <c r="BW18" s="111"/>
      <c r="BX18" s="111"/>
      <c r="BY18" s="112"/>
      <c r="BZ18" s="131" t="str">
        <f t="shared" si="20"/>
        <v>F</v>
      </c>
      <c r="CA18" s="132">
        <f t="shared" si="21"/>
        <v>0.25</v>
      </c>
      <c r="CB18" s="132">
        <f t="shared" si="22"/>
      </c>
      <c r="CC18" s="110"/>
      <c r="CD18" s="111"/>
      <c r="CE18" s="111"/>
      <c r="CF18" s="111"/>
      <c r="CG18" s="111"/>
      <c r="CH18" s="112"/>
      <c r="CI18" s="131" t="str">
        <f t="shared" si="23"/>
        <v>F</v>
      </c>
      <c r="CJ18" s="132">
        <f t="shared" si="24"/>
        <v>0.5</v>
      </c>
      <c r="CK18" s="132">
        <f t="shared" si="25"/>
      </c>
      <c r="CL18" s="110"/>
      <c r="CM18" s="111"/>
      <c r="CN18" s="111"/>
      <c r="CO18" s="111"/>
      <c r="CP18" s="111"/>
      <c r="CQ18" s="112"/>
      <c r="CR18" s="65" t="str">
        <f t="shared" si="26"/>
        <v>F</v>
      </c>
      <c r="CS18" s="11">
        <f t="shared" si="27"/>
        <v>0.25</v>
      </c>
      <c r="CT18" s="12">
        <f t="shared" si="28"/>
      </c>
      <c r="CU18" s="136">
        <f t="shared" si="29"/>
      </c>
    </row>
    <row r="19" spans="1:99" ht="13.5" thickBot="1">
      <c r="A19" s="118">
        <f>'Benotung Typ I'!A19</f>
      </c>
      <c r="B19" s="119">
        <f>'Benotung Typ I'!B19</f>
      </c>
      <c r="C19" s="61">
        <f>Gesamt!O15</f>
      </c>
      <c r="D19" s="110"/>
      <c r="E19" s="133"/>
      <c r="F19" s="133"/>
      <c r="G19" s="133"/>
      <c r="H19" s="133"/>
      <c r="I19" s="111"/>
      <c r="J19" s="111"/>
      <c r="K19" s="111"/>
      <c r="L19" s="111"/>
      <c r="M19" s="112"/>
      <c r="N19" s="131" t="str">
        <f t="shared" si="0"/>
        <v>F</v>
      </c>
      <c r="O19" s="132">
        <f t="shared" si="1"/>
        <v>0.25</v>
      </c>
      <c r="P19" s="132">
        <f t="shared" si="2"/>
      </c>
      <c r="Q19" s="110"/>
      <c r="R19" s="111"/>
      <c r="S19" s="111"/>
      <c r="T19" s="111"/>
      <c r="U19" s="111"/>
      <c r="V19" s="112"/>
      <c r="W19" s="131" t="str">
        <f t="shared" si="3"/>
        <v>F</v>
      </c>
      <c r="X19" s="132">
        <f t="shared" si="4"/>
        <v>0.5</v>
      </c>
      <c r="Y19" s="132">
        <f t="shared" si="5"/>
      </c>
      <c r="Z19" s="110"/>
      <c r="AA19" s="111"/>
      <c r="AB19" s="111"/>
      <c r="AC19" s="111"/>
      <c r="AD19" s="111"/>
      <c r="AE19" s="112"/>
      <c r="AF19" s="65" t="str">
        <f t="shared" si="6"/>
        <v>F</v>
      </c>
      <c r="AG19" s="11">
        <f t="shared" si="7"/>
        <v>0.25</v>
      </c>
      <c r="AH19" s="11">
        <f t="shared" si="8"/>
      </c>
      <c r="AI19" s="128">
        <f t="shared" si="9"/>
      </c>
      <c r="AJ19" s="110"/>
      <c r="AK19" s="133"/>
      <c r="AL19" s="133"/>
      <c r="AM19" s="133"/>
      <c r="AN19" s="133"/>
      <c r="AO19" s="111"/>
      <c r="AP19" s="111"/>
      <c r="AQ19" s="111"/>
      <c r="AR19" s="111"/>
      <c r="AS19" s="112"/>
      <c r="AT19" s="131" t="str">
        <f t="shared" si="10"/>
        <v>F</v>
      </c>
      <c r="AU19" s="132">
        <f t="shared" si="11"/>
        <v>0.3</v>
      </c>
      <c r="AV19" s="132">
        <f t="shared" si="12"/>
      </c>
      <c r="AW19" s="110"/>
      <c r="AX19" s="111"/>
      <c r="AY19" s="111"/>
      <c r="AZ19" s="111"/>
      <c r="BA19" s="111"/>
      <c r="BB19" s="112"/>
      <c r="BC19" s="131" t="str">
        <f t="shared" si="13"/>
        <v>F</v>
      </c>
      <c r="BD19" s="132">
        <f t="shared" si="14"/>
        <v>0.4</v>
      </c>
      <c r="BE19" s="132">
        <f t="shared" si="15"/>
      </c>
      <c r="BF19" s="110"/>
      <c r="BG19" s="111"/>
      <c r="BH19" s="111"/>
      <c r="BI19" s="111"/>
      <c r="BJ19" s="111"/>
      <c r="BK19" s="112"/>
      <c r="BL19" s="65" t="str">
        <f t="shared" si="16"/>
        <v>F</v>
      </c>
      <c r="BM19" s="11">
        <f t="shared" si="17"/>
        <v>0.3</v>
      </c>
      <c r="BN19" s="12">
        <f t="shared" si="18"/>
      </c>
      <c r="BO19" s="128">
        <f t="shared" si="19"/>
      </c>
      <c r="BP19" s="110"/>
      <c r="BQ19" s="133"/>
      <c r="BR19" s="133"/>
      <c r="BS19" s="133"/>
      <c r="BT19" s="133"/>
      <c r="BU19" s="111"/>
      <c r="BV19" s="111"/>
      <c r="BW19" s="111"/>
      <c r="BX19" s="111"/>
      <c r="BY19" s="112"/>
      <c r="BZ19" s="131" t="str">
        <f t="shared" si="20"/>
        <v>F</v>
      </c>
      <c r="CA19" s="132">
        <f t="shared" si="21"/>
        <v>0.25</v>
      </c>
      <c r="CB19" s="132">
        <f t="shared" si="22"/>
      </c>
      <c r="CC19" s="110"/>
      <c r="CD19" s="111"/>
      <c r="CE19" s="111"/>
      <c r="CF19" s="111"/>
      <c r="CG19" s="111"/>
      <c r="CH19" s="112"/>
      <c r="CI19" s="131" t="str">
        <f t="shared" si="23"/>
        <v>F</v>
      </c>
      <c r="CJ19" s="132">
        <f t="shared" si="24"/>
        <v>0.5</v>
      </c>
      <c r="CK19" s="132">
        <f t="shared" si="25"/>
      </c>
      <c r="CL19" s="110"/>
      <c r="CM19" s="111"/>
      <c r="CN19" s="111"/>
      <c r="CO19" s="111"/>
      <c r="CP19" s="111"/>
      <c r="CQ19" s="112"/>
      <c r="CR19" s="65" t="str">
        <f t="shared" si="26"/>
        <v>F</v>
      </c>
      <c r="CS19" s="11">
        <f t="shared" si="27"/>
        <v>0.25</v>
      </c>
      <c r="CT19" s="12">
        <f t="shared" si="28"/>
      </c>
      <c r="CU19" s="136">
        <f t="shared" si="29"/>
      </c>
    </row>
    <row r="20" spans="1:99" ht="13.5" thickBot="1">
      <c r="A20" s="118">
        <f>'Benotung Typ I'!A20</f>
      </c>
      <c r="B20" s="119">
        <f>'Benotung Typ I'!B20</f>
      </c>
      <c r="C20" s="61">
        <f>Gesamt!O16</f>
      </c>
      <c r="D20" s="110"/>
      <c r="E20" s="133"/>
      <c r="F20" s="133"/>
      <c r="G20" s="133"/>
      <c r="H20" s="133"/>
      <c r="I20" s="111"/>
      <c r="J20" s="111"/>
      <c r="K20" s="111"/>
      <c r="L20" s="111"/>
      <c r="M20" s="112"/>
      <c r="N20" s="131" t="str">
        <f t="shared" si="0"/>
        <v>F</v>
      </c>
      <c r="O20" s="132">
        <f t="shared" si="1"/>
        <v>0.25</v>
      </c>
      <c r="P20" s="132">
        <f t="shared" si="2"/>
      </c>
      <c r="Q20" s="110"/>
      <c r="R20" s="111"/>
      <c r="S20" s="111"/>
      <c r="T20" s="111"/>
      <c r="U20" s="111"/>
      <c r="V20" s="112"/>
      <c r="W20" s="131" t="str">
        <f t="shared" si="3"/>
        <v>F</v>
      </c>
      <c r="X20" s="132">
        <f t="shared" si="4"/>
        <v>0.5</v>
      </c>
      <c r="Y20" s="132">
        <f t="shared" si="5"/>
      </c>
      <c r="Z20" s="110"/>
      <c r="AA20" s="111"/>
      <c r="AB20" s="111"/>
      <c r="AC20" s="111"/>
      <c r="AD20" s="111"/>
      <c r="AE20" s="112"/>
      <c r="AF20" s="65" t="str">
        <f t="shared" si="6"/>
        <v>F</v>
      </c>
      <c r="AG20" s="11">
        <f t="shared" si="7"/>
        <v>0.25</v>
      </c>
      <c r="AH20" s="11">
        <f t="shared" si="8"/>
      </c>
      <c r="AI20" s="128">
        <f t="shared" si="9"/>
      </c>
      <c r="AJ20" s="110"/>
      <c r="AK20" s="133"/>
      <c r="AL20" s="133"/>
      <c r="AM20" s="133"/>
      <c r="AN20" s="133"/>
      <c r="AO20" s="111"/>
      <c r="AP20" s="111"/>
      <c r="AQ20" s="111"/>
      <c r="AR20" s="111"/>
      <c r="AS20" s="112"/>
      <c r="AT20" s="131" t="str">
        <f t="shared" si="10"/>
        <v>F</v>
      </c>
      <c r="AU20" s="132">
        <f t="shared" si="11"/>
        <v>0.3</v>
      </c>
      <c r="AV20" s="132">
        <f t="shared" si="12"/>
      </c>
      <c r="AW20" s="110"/>
      <c r="AX20" s="111"/>
      <c r="AY20" s="111"/>
      <c r="AZ20" s="111"/>
      <c r="BA20" s="111"/>
      <c r="BB20" s="112"/>
      <c r="BC20" s="131" t="str">
        <f t="shared" si="13"/>
        <v>F</v>
      </c>
      <c r="BD20" s="132">
        <f t="shared" si="14"/>
        <v>0.4</v>
      </c>
      <c r="BE20" s="132">
        <f t="shared" si="15"/>
      </c>
      <c r="BF20" s="110"/>
      <c r="BG20" s="111"/>
      <c r="BH20" s="111"/>
      <c r="BI20" s="111"/>
      <c r="BJ20" s="111"/>
      <c r="BK20" s="112"/>
      <c r="BL20" s="65" t="str">
        <f t="shared" si="16"/>
        <v>F</v>
      </c>
      <c r="BM20" s="11">
        <f t="shared" si="17"/>
        <v>0.3</v>
      </c>
      <c r="BN20" s="12">
        <f t="shared" si="18"/>
      </c>
      <c r="BO20" s="128">
        <f t="shared" si="19"/>
      </c>
      <c r="BP20" s="110"/>
      <c r="BQ20" s="133"/>
      <c r="BR20" s="133"/>
      <c r="BS20" s="133"/>
      <c r="BT20" s="133"/>
      <c r="BU20" s="111"/>
      <c r="BV20" s="111"/>
      <c r="BW20" s="111"/>
      <c r="BX20" s="111"/>
      <c r="BY20" s="112"/>
      <c r="BZ20" s="131" t="str">
        <f t="shared" si="20"/>
        <v>F</v>
      </c>
      <c r="CA20" s="132">
        <f t="shared" si="21"/>
        <v>0.25</v>
      </c>
      <c r="CB20" s="132">
        <f t="shared" si="22"/>
      </c>
      <c r="CC20" s="110"/>
      <c r="CD20" s="111"/>
      <c r="CE20" s="111"/>
      <c r="CF20" s="111"/>
      <c r="CG20" s="111"/>
      <c r="CH20" s="112"/>
      <c r="CI20" s="131" t="str">
        <f t="shared" si="23"/>
        <v>F</v>
      </c>
      <c r="CJ20" s="132">
        <f t="shared" si="24"/>
        <v>0.5</v>
      </c>
      <c r="CK20" s="132">
        <f t="shared" si="25"/>
      </c>
      <c r="CL20" s="110"/>
      <c r="CM20" s="111"/>
      <c r="CN20" s="111"/>
      <c r="CO20" s="111"/>
      <c r="CP20" s="111"/>
      <c r="CQ20" s="112"/>
      <c r="CR20" s="65" t="str">
        <f t="shared" si="26"/>
        <v>F</v>
      </c>
      <c r="CS20" s="11">
        <f t="shared" si="27"/>
        <v>0.25</v>
      </c>
      <c r="CT20" s="12">
        <f t="shared" si="28"/>
      </c>
      <c r="CU20" s="136">
        <f t="shared" si="29"/>
      </c>
    </row>
    <row r="21" spans="1:99" ht="13.5" thickBot="1">
      <c r="A21" s="118">
        <f>'Benotung Typ I'!A21</f>
      </c>
      <c r="B21" s="119">
        <f>'Benotung Typ I'!B21</f>
      </c>
      <c r="C21" s="61">
        <f>Gesamt!O17</f>
      </c>
      <c r="D21" s="110"/>
      <c r="E21" s="133"/>
      <c r="F21" s="133"/>
      <c r="G21" s="133"/>
      <c r="H21" s="133"/>
      <c r="I21" s="111"/>
      <c r="J21" s="111"/>
      <c r="K21" s="111"/>
      <c r="L21" s="111"/>
      <c r="M21" s="112"/>
      <c r="N21" s="131" t="str">
        <f t="shared" si="0"/>
        <v>F</v>
      </c>
      <c r="O21" s="132">
        <f t="shared" si="1"/>
        <v>0.25</v>
      </c>
      <c r="P21" s="132">
        <f t="shared" si="2"/>
      </c>
      <c r="Q21" s="110"/>
      <c r="R21" s="111"/>
      <c r="S21" s="111"/>
      <c r="T21" s="111"/>
      <c r="U21" s="111"/>
      <c r="V21" s="112"/>
      <c r="W21" s="131" t="str">
        <f t="shared" si="3"/>
        <v>F</v>
      </c>
      <c r="X21" s="132">
        <f t="shared" si="4"/>
        <v>0.5</v>
      </c>
      <c r="Y21" s="132">
        <f t="shared" si="5"/>
      </c>
      <c r="Z21" s="110"/>
      <c r="AA21" s="111"/>
      <c r="AB21" s="111"/>
      <c r="AC21" s="111"/>
      <c r="AD21" s="111"/>
      <c r="AE21" s="112"/>
      <c r="AF21" s="65" t="str">
        <f t="shared" si="6"/>
        <v>F</v>
      </c>
      <c r="AG21" s="11">
        <f t="shared" si="7"/>
        <v>0.25</v>
      </c>
      <c r="AH21" s="11">
        <f t="shared" si="8"/>
      </c>
      <c r="AI21" s="128">
        <f t="shared" si="9"/>
      </c>
      <c r="AJ21" s="110"/>
      <c r="AK21" s="133"/>
      <c r="AL21" s="133"/>
      <c r="AM21" s="133"/>
      <c r="AN21" s="133"/>
      <c r="AO21" s="111"/>
      <c r="AP21" s="111"/>
      <c r="AQ21" s="111"/>
      <c r="AR21" s="111"/>
      <c r="AS21" s="112"/>
      <c r="AT21" s="131" t="str">
        <f t="shared" si="10"/>
        <v>F</v>
      </c>
      <c r="AU21" s="132">
        <f t="shared" si="11"/>
        <v>0.3</v>
      </c>
      <c r="AV21" s="132">
        <f t="shared" si="12"/>
      </c>
      <c r="AW21" s="110"/>
      <c r="AX21" s="111"/>
      <c r="AY21" s="111"/>
      <c r="AZ21" s="111"/>
      <c r="BA21" s="111"/>
      <c r="BB21" s="112"/>
      <c r="BC21" s="131" t="str">
        <f t="shared" si="13"/>
        <v>F</v>
      </c>
      <c r="BD21" s="132">
        <f t="shared" si="14"/>
        <v>0.4</v>
      </c>
      <c r="BE21" s="132">
        <f t="shared" si="15"/>
      </c>
      <c r="BF21" s="110"/>
      <c r="BG21" s="111"/>
      <c r="BH21" s="111"/>
      <c r="BI21" s="111"/>
      <c r="BJ21" s="111"/>
      <c r="BK21" s="112"/>
      <c r="BL21" s="65" t="str">
        <f t="shared" si="16"/>
        <v>F</v>
      </c>
      <c r="BM21" s="11">
        <f t="shared" si="17"/>
        <v>0.3</v>
      </c>
      <c r="BN21" s="12">
        <f t="shared" si="18"/>
      </c>
      <c r="BO21" s="128">
        <f t="shared" si="19"/>
      </c>
      <c r="BP21" s="110"/>
      <c r="BQ21" s="133"/>
      <c r="BR21" s="133"/>
      <c r="BS21" s="133"/>
      <c r="BT21" s="133"/>
      <c r="BU21" s="111"/>
      <c r="BV21" s="111"/>
      <c r="BW21" s="111"/>
      <c r="BX21" s="111"/>
      <c r="BY21" s="112"/>
      <c r="BZ21" s="131" t="str">
        <f t="shared" si="20"/>
        <v>F</v>
      </c>
      <c r="CA21" s="132">
        <f t="shared" si="21"/>
        <v>0.25</v>
      </c>
      <c r="CB21" s="132">
        <f t="shared" si="22"/>
      </c>
      <c r="CC21" s="110"/>
      <c r="CD21" s="111"/>
      <c r="CE21" s="111"/>
      <c r="CF21" s="111"/>
      <c r="CG21" s="111"/>
      <c r="CH21" s="112"/>
      <c r="CI21" s="131" t="str">
        <f t="shared" si="23"/>
        <v>F</v>
      </c>
      <c r="CJ21" s="132">
        <f t="shared" si="24"/>
        <v>0.5</v>
      </c>
      <c r="CK21" s="132">
        <f t="shared" si="25"/>
      </c>
      <c r="CL21" s="110"/>
      <c r="CM21" s="111"/>
      <c r="CN21" s="111"/>
      <c r="CO21" s="111"/>
      <c r="CP21" s="111"/>
      <c r="CQ21" s="112"/>
      <c r="CR21" s="65" t="str">
        <f t="shared" si="26"/>
        <v>F</v>
      </c>
      <c r="CS21" s="11">
        <f t="shared" si="27"/>
        <v>0.25</v>
      </c>
      <c r="CT21" s="12">
        <f t="shared" si="28"/>
      </c>
      <c r="CU21" s="136">
        <f t="shared" si="29"/>
      </c>
    </row>
    <row r="22" spans="1:99" ht="13.5" thickBot="1">
      <c r="A22" s="118">
        <f>'Benotung Typ I'!A22</f>
      </c>
      <c r="B22" s="119">
        <f>'Benotung Typ I'!B22</f>
      </c>
      <c r="C22" s="61">
        <f>Gesamt!O18</f>
      </c>
      <c r="D22" s="110"/>
      <c r="E22" s="133"/>
      <c r="F22" s="133"/>
      <c r="G22" s="133"/>
      <c r="H22" s="133"/>
      <c r="I22" s="111"/>
      <c r="J22" s="111"/>
      <c r="K22" s="111"/>
      <c r="L22" s="111"/>
      <c r="M22" s="112"/>
      <c r="N22" s="131" t="str">
        <f t="shared" si="0"/>
        <v>F</v>
      </c>
      <c r="O22" s="132">
        <f t="shared" si="1"/>
        <v>0.25</v>
      </c>
      <c r="P22" s="132">
        <f t="shared" si="2"/>
      </c>
      <c r="Q22" s="110"/>
      <c r="R22" s="111"/>
      <c r="S22" s="111"/>
      <c r="T22" s="111"/>
      <c r="U22" s="111"/>
      <c r="V22" s="112"/>
      <c r="W22" s="131" t="str">
        <f t="shared" si="3"/>
        <v>F</v>
      </c>
      <c r="X22" s="132">
        <f t="shared" si="4"/>
        <v>0.5</v>
      </c>
      <c r="Y22" s="132">
        <f t="shared" si="5"/>
      </c>
      <c r="Z22" s="110"/>
      <c r="AA22" s="111"/>
      <c r="AB22" s="111"/>
      <c r="AC22" s="111"/>
      <c r="AD22" s="111"/>
      <c r="AE22" s="112"/>
      <c r="AF22" s="65" t="str">
        <f t="shared" si="6"/>
        <v>F</v>
      </c>
      <c r="AG22" s="11">
        <f t="shared" si="7"/>
        <v>0.25</v>
      </c>
      <c r="AH22" s="11">
        <f t="shared" si="8"/>
      </c>
      <c r="AI22" s="128">
        <f t="shared" si="9"/>
      </c>
      <c r="AJ22" s="110"/>
      <c r="AK22" s="133"/>
      <c r="AL22" s="133"/>
      <c r="AM22" s="133"/>
      <c r="AN22" s="133"/>
      <c r="AO22" s="111"/>
      <c r="AP22" s="111"/>
      <c r="AQ22" s="111"/>
      <c r="AR22" s="111"/>
      <c r="AS22" s="112"/>
      <c r="AT22" s="131" t="str">
        <f t="shared" si="10"/>
        <v>F</v>
      </c>
      <c r="AU22" s="132">
        <f t="shared" si="11"/>
        <v>0.3</v>
      </c>
      <c r="AV22" s="132">
        <f t="shared" si="12"/>
      </c>
      <c r="AW22" s="110"/>
      <c r="AX22" s="111"/>
      <c r="AY22" s="111"/>
      <c r="AZ22" s="111"/>
      <c r="BA22" s="111"/>
      <c r="BB22" s="112"/>
      <c r="BC22" s="131" t="str">
        <f t="shared" si="13"/>
        <v>F</v>
      </c>
      <c r="BD22" s="132">
        <f t="shared" si="14"/>
        <v>0.4</v>
      </c>
      <c r="BE22" s="132">
        <f t="shared" si="15"/>
      </c>
      <c r="BF22" s="110"/>
      <c r="BG22" s="111"/>
      <c r="BH22" s="111"/>
      <c r="BI22" s="111"/>
      <c r="BJ22" s="111"/>
      <c r="BK22" s="112"/>
      <c r="BL22" s="65" t="str">
        <f t="shared" si="16"/>
        <v>F</v>
      </c>
      <c r="BM22" s="11">
        <f t="shared" si="17"/>
        <v>0.3</v>
      </c>
      <c r="BN22" s="12">
        <f t="shared" si="18"/>
      </c>
      <c r="BO22" s="128">
        <f t="shared" si="19"/>
      </c>
      <c r="BP22" s="110"/>
      <c r="BQ22" s="133"/>
      <c r="BR22" s="133"/>
      <c r="BS22" s="133"/>
      <c r="BT22" s="133"/>
      <c r="BU22" s="111"/>
      <c r="BV22" s="111"/>
      <c r="BW22" s="111"/>
      <c r="BX22" s="111"/>
      <c r="BY22" s="112"/>
      <c r="BZ22" s="131" t="str">
        <f t="shared" si="20"/>
        <v>F</v>
      </c>
      <c r="CA22" s="132">
        <f t="shared" si="21"/>
        <v>0.25</v>
      </c>
      <c r="CB22" s="132">
        <f t="shared" si="22"/>
      </c>
      <c r="CC22" s="110"/>
      <c r="CD22" s="111"/>
      <c r="CE22" s="111"/>
      <c r="CF22" s="111"/>
      <c r="CG22" s="111"/>
      <c r="CH22" s="112"/>
      <c r="CI22" s="131" t="str">
        <f t="shared" si="23"/>
        <v>F</v>
      </c>
      <c r="CJ22" s="132">
        <f t="shared" si="24"/>
        <v>0.5</v>
      </c>
      <c r="CK22" s="132">
        <f t="shared" si="25"/>
      </c>
      <c r="CL22" s="110"/>
      <c r="CM22" s="111"/>
      <c r="CN22" s="111"/>
      <c r="CO22" s="111"/>
      <c r="CP22" s="111"/>
      <c r="CQ22" s="112"/>
      <c r="CR22" s="65" t="str">
        <f t="shared" si="26"/>
        <v>F</v>
      </c>
      <c r="CS22" s="11">
        <f t="shared" si="27"/>
        <v>0.25</v>
      </c>
      <c r="CT22" s="12">
        <f t="shared" si="28"/>
      </c>
      <c r="CU22" s="136">
        <f t="shared" si="29"/>
      </c>
    </row>
    <row r="23" spans="1:99" ht="13.5" thickBot="1">
      <c r="A23" s="118">
        <f>'Benotung Typ I'!A23</f>
      </c>
      <c r="B23" s="119">
        <f>'Benotung Typ I'!B23</f>
      </c>
      <c r="C23" s="61">
        <f>Gesamt!O19</f>
      </c>
      <c r="D23" s="110"/>
      <c r="E23" s="133"/>
      <c r="F23" s="133"/>
      <c r="G23" s="133"/>
      <c r="H23" s="133"/>
      <c r="I23" s="111"/>
      <c r="J23" s="111"/>
      <c r="K23" s="111"/>
      <c r="L23" s="111"/>
      <c r="M23" s="112"/>
      <c r="N23" s="131" t="str">
        <f t="shared" si="0"/>
        <v>F</v>
      </c>
      <c r="O23" s="132">
        <f t="shared" si="1"/>
        <v>0.25</v>
      </c>
      <c r="P23" s="132">
        <f t="shared" si="2"/>
      </c>
      <c r="Q23" s="110"/>
      <c r="R23" s="111"/>
      <c r="S23" s="111"/>
      <c r="T23" s="111"/>
      <c r="U23" s="111"/>
      <c r="V23" s="112"/>
      <c r="W23" s="131" t="str">
        <f t="shared" si="3"/>
        <v>F</v>
      </c>
      <c r="X23" s="132">
        <f t="shared" si="4"/>
        <v>0.5</v>
      </c>
      <c r="Y23" s="132">
        <f t="shared" si="5"/>
      </c>
      <c r="Z23" s="110"/>
      <c r="AA23" s="111"/>
      <c r="AB23" s="111"/>
      <c r="AC23" s="111"/>
      <c r="AD23" s="111"/>
      <c r="AE23" s="112"/>
      <c r="AF23" s="65" t="str">
        <f t="shared" si="6"/>
        <v>F</v>
      </c>
      <c r="AG23" s="11">
        <f t="shared" si="7"/>
        <v>0.25</v>
      </c>
      <c r="AH23" s="11">
        <f t="shared" si="8"/>
      </c>
      <c r="AI23" s="128">
        <f t="shared" si="9"/>
      </c>
      <c r="AJ23" s="110"/>
      <c r="AK23" s="133"/>
      <c r="AL23" s="133"/>
      <c r="AM23" s="133"/>
      <c r="AN23" s="133"/>
      <c r="AO23" s="111"/>
      <c r="AP23" s="111"/>
      <c r="AQ23" s="111"/>
      <c r="AR23" s="111"/>
      <c r="AS23" s="112"/>
      <c r="AT23" s="131" t="str">
        <f t="shared" si="10"/>
        <v>F</v>
      </c>
      <c r="AU23" s="132">
        <f t="shared" si="11"/>
        <v>0.3</v>
      </c>
      <c r="AV23" s="132">
        <f t="shared" si="12"/>
      </c>
      <c r="AW23" s="110"/>
      <c r="AX23" s="111"/>
      <c r="AY23" s="111"/>
      <c r="AZ23" s="111"/>
      <c r="BA23" s="111"/>
      <c r="BB23" s="112"/>
      <c r="BC23" s="131" t="str">
        <f t="shared" si="13"/>
        <v>F</v>
      </c>
      <c r="BD23" s="132">
        <f t="shared" si="14"/>
        <v>0.4</v>
      </c>
      <c r="BE23" s="132">
        <f t="shared" si="15"/>
      </c>
      <c r="BF23" s="110"/>
      <c r="BG23" s="111"/>
      <c r="BH23" s="111"/>
      <c r="BI23" s="111"/>
      <c r="BJ23" s="111"/>
      <c r="BK23" s="112"/>
      <c r="BL23" s="65" t="str">
        <f t="shared" si="16"/>
        <v>F</v>
      </c>
      <c r="BM23" s="11">
        <f t="shared" si="17"/>
        <v>0.3</v>
      </c>
      <c r="BN23" s="12">
        <f t="shared" si="18"/>
      </c>
      <c r="BO23" s="128">
        <f t="shared" si="19"/>
      </c>
      <c r="BP23" s="110"/>
      <c r="BQ23" s="133"/>
      <c r="BR23" s="133"/>
      <c r="BS23" s="133"/>
      <c r="BT23" s="133"/>
      <c r="BU23" s="111"/>
      <c r="BV23" s="111"/>
      <c r="BW23" s="111"/>
      <c r="BX23" s="111"/>
      <c r="BY23" s="112"/>
      <c r="BZ23" s="131" t="str">
        <f t="shared" si="20"/>
        <v>F</v>
      </c>
      <c r="CA23" s="132">
        <f t="shared" si="21"/>
        <v>0.25</v>
      </c>
      <c r="CB23" s="132">
        <f t="shared" si="22"/>
      </c>
      <c r="CC23" s="110"/>
      <c r="CD23" s="111"/>
      <c r="CE23" s="111"/>
      <c r="CF23" s="111"/>
      <c r="CG23" s="111"/>
      <c r="CH23" s="112"/>
      <c r="CI23" s="131" t="str">
        <f t="shared" si="23"/>
        <v>F</v>
      </c>
      <c r="CJ23" s="132">
        <f t="shared" si="24"/>
        <v>0.5</v>
      </c>
      <c r="CK23" s="132">
        <f t="shared" si="25"/>
      </c>
      <c r="CL23" s="110"/>
      <c r="CM23" s="111"/>
      <c r="CN23" s="111"/>
      <c r="CO23" s="111"/>
      <c r="CP23" s="111"/>
      <c r="CQ23" s="112"/>
      <c r="CR23" s="65" t="str">
        <f t="shared" si="26"/>
        <v>F</v>
      </c>
      <c r="CS23" s="11">
        <f t="shared" si="27"/>
        <v>0.25</v>
      </c>
      <c r="CT23" s="12">
        <f t="shared" si="28"/>
      </c>
      <c r="CU23" s="136">
        <f t="shared" si="29"/>
      </c>
    </row>
    <row r="24" spans="1:99" ht="13.5" thickBot="1">
      <c r="A24" s="118">
        <f>'Benotung Typ I'!A24</f>
      </c>
      <c r="B24" s="119">
        <f>'Benotung Typ I'!B24</f>
      </c>
      <c r="C24" s="61">
        <f>Gesamt!O20</f>
      </c>
      <c r="D24" s="110"/>
      <c r="E24" s="133"/>
      <c r="F24" s="133"/>
      <c r="G24" s="133"/>
      <c r="H24" s="133"/>
      <c r="I24" s="111"/>
      <c r="J24" s="111"/>
      <c r="K24" s="111"/>
      <c r="L24" s="111"/>
      <c r="M24" s="112"/>
      <c r="N24" s="131" t="str">
        <f t="shared" si="0"/>
        <v>F</v>
      </c>
      <c r="O24" s="132">
        <f t="shared" si="1"/>
        <v>0.25</v>
      </c>
      <c r="P24" s="132">
        <f t="shared" si="2"/>
      </c>
      <c r="Q24" s="110"/>
      <c r="R24" s="111"/>
      <c r="S24" s="111"/>
      <c r="T24" s="111"/>
      <c r="U24" s="111"/>
      <c r="V24" s="112"/>
      <c r="W24" s="131" t="str">
        <f t="shared" si="3"/>
        <v>F</v>
      </c>
      <c r="X24" s="132">
        <f t="shared" si="4"/>
        <v>0.5</v>
      </c>
      <c r="Y24" s="132">
        <f t="shared" si="5"/>
      </c>
      <c r="Z24" s="110"/>
      <c r="AA24" s="111"/>
      <c r="AB24" s="111"/>
      <c r="AC24" s="111"/>
      <c r="AD24" s="111"/>
      <c r="AE24" s="112"/>
      <c r="AF24" s="65" t="str">
        <f t="shared" si="6"/>
        <v>F</v>
      </c>
      <c r="AG24" s="11">
        <f t="shared" si="7"/>
        <v>0.25</v>
      </c>
      <c r="AH24" s="11">
        <f t="shared" si="8"/>
      </c>
      <c r="AI24" s="128">
        <f t="shared" si="9"/>
      </c>
      <c r="AJ24" s="110"/>
      <c r="AK24" s="133"/>
      <c r="AL24" s="133"/>
      <c r="AM24" s="133"/>
      <c r="AN24" s="133"/>
      <c r="AO24" s="111"/>
      <c r="AP24" s="111"/>
      <c r="AQ24" s="111"/>
      <c r="AR24" s="111"/>
      <c r="AS24" s="112"/>
      <c r="AT24" s="131" t="str">
        <f t="shared" si="10"/>
        <v>F</v>
      </c>
      <c r="AU24" s="132">
        <f t="shared" si="11"/>
        <v>0.3</v>
      </c>
      <c r="AV24" s="132">
        <f t="shared" si="12"/>
      </c>
      <c r="AW24" s="110"/>
      <c r="AX24" s="111"/>
      <c r="AY24" s="111"/>
      <c r="AZ24" s="111"/>
      <c r="BA24" s="111"/>
      <c r="BB24" s="112"/>
      <c r="BC24" s="131" t="str">
        <f t="shared" si="13"/>
        <v>F</v>
      </c>
      <c r="BD24" s="132">
        <f t="shared" si="14"/>
        <v>0.4</v>
      </c>
      <c r="BE24" s="132">
        <f t="shared" si="15"/>
      </c>
      <c r="BF24" s="110"/>
      <c r="BG24" s="111"/>
      <c r="BH24" s="111"/>
      <c r="BI24" s="111"/>
      <c r="BJ24" s="111"/>
      <c r="BK24" s="112"/>
      <c r="BL24" s="65" t="str">
        <f t="shared" si="16"/>
        <v>F</v>
      </c>
      <c r="BM24" s="11">
        <f t="shared" si="17"/>
        <v>0.3</v>
      </c>
      <c r="BN24" s="12">
        <f t="shared" si="18"/>
      </c>
      <c r="BO24" s="128">
        <f t="shared" si="19"/>
      </c>
      <c r="BP24" s="110"/>
      <c r="BQ24" s="133"/>
      <c r="BR24" s="133"/>
      <c r="BS24" s="133"/>
      <c r="BT24" s="133"/>
      <c r="BU24" s="111"/>
      <c r="BV24" s="111"/>
      <c r="BW24" s="111"/>
      <c r="BX24" s="111"/>
      <c r="BY24" s="112"/>
      <c r="BZ24" s="131" t="str">
        <f t="shared" si="20"/>
        <v>F</v>
      </c>
      <c r="CA24" s="132">
        <f t="shared" si="21"/>
        <v>0.25</v>
      </c>
      <c r="CB24" s="132">
        <f t="shared" si="22"/>
      </c>
      <c r="CC24" s="110"/>
      <c r="CD24" s="111"/>
      <c r="CE24" s="111"/>
      <c r="CF24" s="111"/>
      <c r="CG24" s="111"/>
      <c r="CH24" s="112"/>
      <c r="CI24" s="131" t="str">
        <f t="shared" si="23"/>
        <v>F</v>
      </c>
      <c r="CJ24" s="132">
        <f t="shared" si="24"/>
        <v>0.5</v>
      </c>
      <c r="CK24" s="132">
        <f t="shared" si="25"/>
      </c>
      <c r="CL24" s="110"/>
      <c r="CM24" s="111"/>
      <c r="CN24" s="111"/>
      <c r="CO24" s="111"/>
      <c r="CP24" s="111"/>
      <c r="CQ24" s="112"/>
      <c r="CR24" s="65" t="str">
        <f t="shared" si="26"/>
        <v>F</v>
      </c>
      <c r="CS24" s="11">
        <f t="shared" si="27"/>
        <v>0.25</v>
      </c>
      <c r="CT24" s="12">
        <f t="shared" si="28"/>
      </c>
      <c r="CU24" s="136">
        <f t="shared" si="29"/>
      </c>
    </row>
    <row r="25" spans="1:99" ht="13.5" thickBot="1">
      <c r="A25" s="118">
        <f>'Benotung Typ I'!A25</f>
      </c>
      <c r="B25" s="119">
        <f>'Benotung Typ I'!B25</f>
      </c>
      <c r="C25" s="61">
        <f>Gesamt!O21</f>
      </c>
      <c r="D25" s="110"/>
      <c r="E25" s="133"/>
      <c r="F25" s="133"/>
      <c r="G25" s="133"/>
      <c r="H25" s="133"/>
      <c r="I25" s="111"/>
      <c r="J25" s="111"/>
      <c r="K25" s="111"/>
      <c r="L25" s="111"/>
      <c r="M25" s="112"/>
      <c r="N25" s="131" t="str">
        <f t="shared" si="0"/>
        <v>F</v>
      </c>
      <c r="O25" s="132">
        <f t="shared" si="1"/>
        <v>0.25</v>
      </c>
      <c r="P25" s="132">
        <f t="shared" si="2"/>
      </c>
      <c r="Q25" s="110"/>
      <c r="R25" s="111"/>
      <c r="S25" s="111"/>
      <c r="T25" s="111"/>
      <c r="U25" s="111"/>
      <c r="V25" s="112"/>
      <c r="W25" s="131" t="str">
        <f t="shared" si="3"/>
        <v>F</v>
      </c>
      <c r="X25" s="132">
        <f t="shared" si="4"/>
        <v>0.5</v>
      </c>
      <c r="Y25" s="132">
        <f t="shared" si="5"/>
      </c>
      <c r="Z25" s="110"/>
      <c r="AA25" s="111"/>
      <c r="AB25" s="111"/>
      <c r="AC25" s="111"/>
      <c r="AD25" s="111"/>
      <c r="AE25" s="112"/>
      <c r="AF25" s="65" t="str">
        <f t="shared" si="6"/>
        <v>F</v>
      </c>
      <c r="AG25" s="11">
        <f t="shared" si="7"/>
        <v>0.25</v>
      </c>
      <c r="AH25" s="11">
        <f t="shared" si="8"/>
      </c>
      <c r="AI25" s="128">
        <f t="shared" si="9"/>
      </c>
      <c r="AJ25" s="110"/>
      <c r="AK25" s="133"/>
      <c r="AL25" s="133"/>
      <c r="AM25" s="133"/>
      <c r="AN25" s="133"/>
      <c r="AO25" s="111"/>
      <c r="AP25" s="111"/>
      <c r="AQ25" s="111"/>
      <c r="AR25" s="111"/>
      <c r="AS25" s="112"/>
      <c r="AT25" s="131" t="str">
        <f t="shared" si="10"/>
        <v>F</v>
      </c>
      <c r="AU25" s="132">
        <f t="shared" si="11"/>
        <v>0.3</v>
      </c>
      <c r="AV25" s="132">
        <f t="shared" si="12"/>
      </c>
      <c r="AW25" s="110"/>
      <c r="AX25" s="111"/>
      <c r="AY25" s="111"/>
      <c r="AZ25" s="111"/>
      <c r="BA25" s="111"/>
      <c r="BB25" s="112"/>
      <c r="BC25" s="131" t="str">
        <f t="shared" si="13"/>
        <v>F</v>
      </c>
      <c r="BD25" s="132">
        <f t="shared" si="14"/>
        <v>0.4</v>
      </c>
      <c r="BE25" s="132">
        <f t="shared" si="15"/>
      </c>
      <c r="BF25" s="110"/>
      <c r="BG25" s="111"/>
      <c r="BH25" s="111"/>
      <c r="BI25" s="111"/>
      <c r="BJ25" s="111"/>
      <c r="BK25" s="112"/>
      <c r="BL25" s="65" t="str">
        <f t="shared" si="16"/>
        <v>F</v>
      </c>
      <c r="BM25" s="11">
        <f t="shared" si="17"/>
        <v>0.3</v>
      </c>
      <c r="BN25" s="12">
        <f t="shared" si="18"/>
      </c>
      <c r="BO25" s="128">
        <f t="shared" si="19"/>
      </c>
      <c r="BP25" s="110"/>
      <c r="BQ25" s="133"/>
      <c r="BR25" s="133"/>
      <c r="BS25" s="133"/>
      <c r="BT25" s="133"/>
      <c r="BU25" s="111"/>
      <c r="BV25" s="111"/>
      <c r="BW25" s="111"/>
      <c r="BX25" s="111"/>
      <c r="BY25" s="112"/>
      <c r="BZ25" s="131" t="str">
        <f t="shared" si="20"/>
        <v>F</v>
      </c>
      <c r="CA25" s="132">
        <f t="shared" si="21"/>
        <v>0.25</v>
      </c>
      <c r="CB25" s="132">
        <f t="shared" si="22"/>
      </c>
      <c r="CC25" s="110"/>
      <c r="CD25" s="111"/>
      <c r="CE25" s="111"/>
      <c r="CF25" s="111"/>
      <c r="CG25" s="111"/>
      <c r="CH25" s="112"/>
      <c r="CI25" s="131" t="str">
        <f t="shared" si="23"/>
        <v>F</v>
      </c>
      <c r="CJ25" s="132">
        <f t="shared" si="24"/>
        <v>0.5</v>
      </c>
      <c r="CK25" s="132">
        <f t="shared" si="25"/>
      </c>
      <c r="CL25" s="110"/>
      <c r="CM25" s="111"/>
      <c r="CN25" s="111"/>
      <c r="CO25" s="111"/>
      <c r="CP25" s="111"/>
      <c r="CQ25" s="112"/>
      <c r="CR25" s="65" t="str">
        <f t="shared" si="26"/>
        <v>F</v>
      </c>
      <c r="CS25" s="11">
        <f t="shared" si="27"/>
        <v>0.25</v>
      </c>
      <c r="CT25" s="12">
        <f t="shared" si="28"/>
      </c>
      <c r="CU25" s="136">
        <f t="shared" si="29"/>
      </c>
    </row>
    <row r="26" spans="1:99" ht="13.5" thickBot="1">
      <c r="A26" s="118">
        <f>'Benotung Typ I'!A26</f>
      </c>
      <c r="B26" s="119">
        <f>'Benotung Typ I'!B26</f>
      </c>
      <c r="C26" s="61">
        <f>Gesamt!O22</f>
      </c>
      <c r="D26" s="110"/>
      <c r="E26" s="133"/>
      <c r="F26" s="133"/>
      <c r="G26" s="133"/>
      <c r="H26" s="133"/>
      <c r="I26" s="111"/>
      <c r="J26" s="111"/>
      <c r="K26" s="111"/>
      <c r="L26" s="111"/>
      <c r="M26" s="112"/>
      <c r="N26" s="131" t="str">
        <f t="shared" si="0"/>
        <v>F</v>
      </c>
      <c r="O26" s="132">
        <f t="shared" si="1"/>
        <v>0.25</v>
      </c>
      <c r="P26" s="132">
        <f t="shared" si="2"/>
      </c>
      <c r="Q26" s="110"/>
      <c r="R26" s="111"/>
      <c r="S26" s="111"/>
      <c r="T26" s="111"/>
      <c r="U26" s="111"/>
      <c r="V26" s="112"/>
      <c r="W26" s="131" t="str">
        <f t="shared" si="3"/>
        <v>F</v>
      </c>
      <c r="X26" s="132">
        <f t="shared" si="4"/>
        <v>0.5</v>
      </c>
      <c r="Y26" s="132">
        <f t="shared" si="5"/>
      </c>
      <c r="Z26" s="110"/>
      <c r="AA26" s="111"/>
      <c r="AB26" s="111"/>
      <c r="AC26" s="111"/>
      <c r="AD26" s="111"/>
      <c r="AE26" s="112"/>
      <c r="AF26" s="65" t="str">
        <f t="shared" si="6"/>
        <v>F</v>
      </c>
      <c r="AG26" s="11">
        <f t="shared" si="7"/>
        <v>0.25</v>
      </c>
      <c r="AH26" s="11">
        <f t="shared" si="8"/>
      </c>
      <c r="AI26" s="128">
        <f t="shared" si="9"/>
      </c>
      <c r="AJ26" s="110"/>
      <c r="AK26" s="133"/>
      <c r="AL26" s="133"/>
      <c r="AM26" s="133"/>
      <c r="AN26" s="133"/>
      <c r="AO26" s="111"/>
      <c r="AP26" s="111"/>
      <c r="AQ26" s="111"/>
      <c r="AR26" s="111"/>
      <c r="AS26" s="112"/>
      <c r="AT26" s="131" t="str">
        <f t="shared" si="10"/>
        <v>F</v>
      </c>
      <c r="AU26" s="132">
        <f t="shared" si="11"/>
        <v>0.3</v>
      </c>
      <c r="AV26" s="132">
        <f t="shared" si="12"/>
      </c>
      <c r="AW26" s="110"/>
      <c r="AX26" s="111"/>
      <c r="AY26" s="111"/>
      <c r="AZ26" s="111"/>
      <c r="BA26" s="111"/>
      <c r="BB26" s="112"/>
      <c r="BC26" s="131" t="str">
        <f t="shared" si="13"/>
        <v>F</v>
      </c>
      <c r="BD26" s="132">
        <f t="shared" si="14"/>
        <v>0.4</v>
      </c>
      <c r="BE26" s="132">
        <f t="shared" si="15"/>
      </c>
      <c r="BF26" s="110"/>
      <c r="BG26" s="111"/>
      <c r="BH26" s="111"/>
      <c r="BI26" s="111"/>
      <c r="BJ26" s="111"/>
      <c r="BK26" s="112"/>
      <c r="BL26" s="65" t="str">
        <f t="shared" si="16"/>
        <v>F</v>
      </c>
      <c r="BM26" s="11">
        <f t="shared" si="17"/>
        <v>0.3</v>
      </c>
      <c r="BN26" s="12">
        <f t="shared" si="18"/>
      </c>
      <c r="BO26" s="128">
        <f t="shared" si="19"/>
      </c>
      <c r="BP26" s="110"/>
      <c r="BQ26" s="133"/>
      <c r="BR26" s="133"/>
      <c r="BS26" s="133"/>
      <c r="BT26" s="133"/>
      <c r="BU26" s="111"/>
      <c r="BV26" s="111"/>
      <c r="BW26" s="111"/>
      <c r="BX26" s="111"/>
      <c r="BY26" s="112"/>
      <c r="BZ26" s="131" t="str">
        <f t="shared" si="20"/>
        <v>F</v>
      </c>
      <c r="CA26" s="132">
        <f t="shared" si="21"/>
        <v>0.25</v>
      </c>
      <c r="CB26" s="132">
        <f t="shared" si="22"/>
      </c>
      <c r="CC26" s="110"/>
      <c r="CD26" s="111"/>
      <c r="CE26" s="111"/>
      <c r="CF26" s="111"/>
      <c r="CG26" s="111"/>
      <c r="CH26" s="112"/>
      <c r="CI26" s="131" t="str">
        <f t="shared" si="23"/>
        <v>F</v>
      </c>
      <c r="CJ26" s="132">
        <f t="shared" si="24"/>
        <v>0.5</v>
      </c>
      <c r="CK26" s="132">
        <f t="shared" si="25"/>
      </c>
      <c r="CL26" s="110"/>
      <c r="CM26" s="111"/>
      <c r="CN26" s="111"/>
      <c r="CO26" s="111"/>
      <c r="CP26" s="111"/>
      <c r="CQ26" s="112"/>
      <c r="CR26" s="65" t="str">
        <f t="shared" si="26"/>
        <v>F</v>
      </c>
      <c r="CS26" s="11">
        <f t="shared" si="27"/>
        <v>0.25</v>
      </c>
      <c r="CT26" s="12">
        <f t="shared" si="28"/>
      </c>
      <c r="CU26" s="136">
        <f t="shared" si="29"/>
      </c>
    </row>
    <row r="27" spans="1:99" ht="13.5" thickBot="1">
      <c r="A27" s="118">
        <f>'Benotung Typ I'!A27</f>
      </c>
      <c r="B27" s="119">
        <f>'Benotung Typ I'!B27</f>
      </c>
      <c r="C27" s="61">
        <f>Gesamt!O23</f>
      </c>
      <c r="D27" s="110"/>
      <c r="E27" s="133"/>
      <c r="F27" s="133"/>
      <c r="G27" s="133"/>
      <c r="H27" s="133"/>
      <c r="I27" s="111"/>
      <c r="J27" s="111"/>
      <c r="K27" s="111"/>
      <c r="L27" s="111"/>
      <c r="M27" s="112"/>
      <c r="N27" s="131" t="str">
        <f t="shared" si="0"/>
        <v>F</v>
      </c>
      <c r="O27" s="132">
        <f t="shared" si="1"/>
        <v>0.25</v>
      </c>
      <c r="P27" s="132">
        <f t="shared" si="2"/>
      </c>
      <c r="Q27" s="110"/>
      <c r="R27" s="111"/>
      <c r="S27" s="111"/>
      <c r="T27" s="111"/>
      <c r="U27" s="111"/>
      <c r="V27" s="112"/>
      <c r="W27" s="131" t="str">
        <f t="shared" si="3"/>
        <v>F</v>
      </c>
      <c r="X27" s="132">
        <f t="shared" si="4"/>
        <v>0.5</v>
      </c>
      <c r="Y27" s="132">
        <f t="shared" si="5"/>
      </c>
      <c r="Z27" s="110"/>
      <c r="AA27" s="111"/>
      <c r="AB27" s="111"/>
      <c r="AC27" s="111"/>
      <c r="AD27" s="111"/>
      <c r="AE27" s="112"/>
      <c r="AF27" s="65" t="str">
        <f t="shared" si="6"/>
        <v>F</v>
      </c>
      <c r="AG27" s="11">
        <f t="shared" si="7"/>
        <v>0.25</v>
      </c>
      <c r="AH27" s="11">
        <f t="shared" si="8"/>
      </c>
      <c r="AI27" s="128">
        <f t="shared" si="9"/>
      </c>
      <c r="AJ27" s="110"/>
      <c r="AK27" s="133"/>
      <c r="AL27" s="133"/>
      <c r="AM27" s="133"/>
      <c r="AN27" s="133"/>
      <c r="AO27" s="111"/>
      <c r="AP27" s="111"/>
      <c r="AQ27" s="111"/>
      <c r="AR27" s="111"/>
      <c r="AS27" s="112"/>
      <c r="AT27" s="131" t="str">
        <f t="shared" si="10"/>
        <v>F</v>
      </c>
      <c r="AU27" s="132">
        <f t="shared" si="11"/>
        <v>0.3</v>
      </c>
      <c r="AV27" s="132">
        <f t="shared" si="12"/>
      </c>
      <c r="AW27" s="110"/>
      <c r="AX27" s="111"/>
      <c r="AY27" s="111"/>
      <c r="AZ27" s="111"/>
      <c r="BA27" s="111"/>
      <c r="BB27" s="112"/>
      <c r="BC27" s="131" t="str">
        <f t="shared" si="13"/>
        <v>F</v>
      </c>
      <c r="BD27" s="132">
        <f t="shared" si="14"/>
        <v>0.4</v>
      </c>
      <c r="BE27" s="132">
        <f t="shared" si="15"/>
      </c>
      <c r="BF27" s="110"/>
      <c r="BG27" s="111"/>
      <c r="BH27" s="111"/>
      <c r="BI27" s="111"/>
      <c r="BJ27" s="111"/>
      <c r="BK27" s="112"/>
      <c r="BL27" s="65" t="str">
        <f t="shared" si="16"/>
        <v>F</v>
      </c>
      <c r="BM27" s="11">
        <f t="shared" si="17"/>
        <v>0.3</v>
      </c>
      <c r="BN27" s="12">
        <f t="shared" si="18"/>
      </c>
      <c r="BO27" s="128">
        <f t="shared" si="19"/>
      </c>
      <c r="BP27" s="110"/>
      <c r="BQ27" s="133"/>
      <c r="BR27" s="133"/>
      <c r="BS27" s="133"/>
      <c r="BT27" s="133"/>
      <c r="BU27" s="111"/>
      <c r="BV27" s="111"/>
      <c r="BW27" s="111"/>
      <c r="BX27" s="111"/>
      <c r="BY27" s="112"/>
      <c r="BZ27" s="131" t="str">
        <f t="shared" si="20"/>
        <v>F</v>
      </c>
      <c r="CA27" s="132">
        <f t="shared" si="21"/>
        <v>0.25</v>
      </c>
      <c r="CB27" s="132">
        <f t="shared" si="22"/>
      </c>
      <c r="CC27" s="110"/>
      <c r="CD27" s="111"/>
      <c r="CE27" s="111"/>
      <c r="CF27" s="111"/>
      <c r="CG27" s="111"/>
      <c r="CH27" s="112"/>
      <c r="CI27" s="131" t="str">
        <f t="shared" si="23"/>
        <v>F</v>
      </c>
      <c r="CJ27" s="132">
        <f t="shared" si="24"/>
        <v>0.5</v>
      </c>
      <c r="CK27" s="132">
        <f t="shared" si="25"/>
      </c>
      <c r="CL27" s="110"/>
      <c r="CM27" s="111"/>
      <c r="CN27" s="111"/>
      <c r="CO27" s="111"/>
      <c r="CP27" s="111"/>
      <c r="CQ27" s="112"/>
      <c r="CR27" s="65" t="str">
        <f t="shared" si="26"/>
        <v>F</v>
      </c>
      <c r="CS27" s="11">
        <f t="shared" si="27"/>
        <v>0.25</v>
      </c>
      <c r="CT27" s="12">
        <f t="shared" si="28"/>
      </c>
      <c r="CU27" s="136">
        <f t="shared" si="29"/>
      </c>
    </row>
    <row r="28" spans="1:99" ht="13.5" thickBot="1">
      <c r="A28" s="118">
        <f>'Benotung Typ I'!A28</f>
      </c>
      <c r="B28" s="119">
        <f>'Benotung Typ I'!B28</f>
      </c>
      <c r="C28" s="61">
        <f>Gesamt!O24</f>
      </c>
      <c r="D28" s="110"/>
      <c r="E28" s="133"/>
      <c r="F28" s="133"/>
      <c r="G28" s="133"/>
      <c r="H28" s="133"/>
      <c r="I28" s="111"/>
      <c r="J28" s="111"/>
      <c r="K28" s="111"/>
      <c r="L28" s="111"/>
      <c r="M28" s="112"/>
      <c r="N28" s="131" t="str">
        <f t="shared" si="0"/>
        <v>F</v>
      </c>
      <c r="O28" s="132">
        <f t="shared" si="1"/>
        <v>0.25</v>
      </c>
      <c r="P28" s="132">
        <f t="shared" si="2"/>
      </c>
      <c r="Q28" s="110"/>
      <c r="R28" s="111"/>
      <c r="S28" s="111"/>
      <c r="T28" s="111"/>
      <c r="U28" s="111"/>
      <c r="V28" s="112"/>
      <c r="W28" s="131" t="str">
        <f t="shared" si="3"/>
        <v>F</v>
      </c>
      <c r="X28" s="132">
        <f t="shared" si="4"/>
        <v>0.5</v>
      </c>
      <c r="Y28" s="132">
        <f t="shared" si="5"/>
      </c>
      <c r="Z28" s="110"/>
      <c r="AA28" s="111"/>
      <c r="AB28" s="111"/>
      <c r="AC28" s="111"/>
      <c r="AD28" s="111"/>
      <c r="AE28" s="112"/>
      <c r="AF28" s="65" t="str">
        <f t="shared" si="6"/>
        <v>F</v>
      </c>
      <c r="AG28" s="11">
        <f t="shared" si="7"/>
        <v>0.25</v>
      </c>
      <c r="AH28" s="11">
        <f t="shared" si="8"/>
      </c>
      <c r="AI28" s="128">
        <f t="shared" si="9"/>
      </c>
      <c r="AJ28" s="110"/>
      <c r="AK28" s="133"/>
      <c r="AL28" s="133"/>
      <c r="AM28" s="133"/>
      <c r="AN28" s="133"/>
      <c r="AO28" s="111"/>
      <c r="AP28" s="111"/>
      <c r="AQ28" s="111"/>
      <c r="AR28" s="111"/>
      <c r="AS28" s="112"/>
      <c r="AT28" s="131" t="str">
        <f t="shared" si="10"/>
        <v>F</v>
      </c>
      <c r="AU28" s="132">
        <f t="shared" si="11"/>
        <v>0.3</v>
      </c>
      <c r="AV28" s="132">
        <f t="shared" si="12"/>
      </c>
      <c r="AW28" s="110"/>
      <c r="AX28" s="111"/>
      <c r="AY28" s="111"/>
      <c r="AZ28" s="111"/>
      <c r="BA28" s="111"/>
      <c r="BB28" s="112"/>
      <c r="BC28" s="131" t="str">
        <f t="shared" si="13"/>
        <v>F</v>
      </c>
      <c r="BD28" s="132">
        <f t="shared" si="14"/>
        <v>0.4</v>
      </c>
      <c r="BE28" s="132">
        <f t="shared" si="15"/>
      </c>
      <c r="BF28" s="110"/>
      <c r="BG28" s="111"/>
      <c r="BH28" s="111"/>
      <c r="BI28" s="111"/>
      <c r="BJ28" s="111"/>
      <c r="BK28" s="112"/>
      <c r="BL28" s="65" t="str">
        <f t="shared" si="16"/>
        <v>F</v>
      </c>
      <c r="BM28" s="11">
        <f t="shared" si="17"/>
        <v>0.3</v>
      </c>
      <c r="BN28" s="12">
        <f t="shared" si="18"/>
      </c>
      <c r="BO28" s="128">
        <f t="shared" si="19"/>
      </c>
      <c r="BP28" s="110"/>
      <c r="BQ28" s="133"/>
      <c r="BR28" s="133"/>
      <c r="BS28" s="133"/>
      <c r="BT28" s="133"/>
      <c r="BU28" s="111"/>
      <c r="BV28" s="111"/>
      <c r="BW28" s="111"/>
      <c r="BX28" s="111"/>
      <c r="BY28" s="112"/>
      <c r="BZ28" s="131" t="str">
        <f t="shared" si="20"/>
        <v>F</v>
      </c>
      <c r="CA28" s="132">
        <f t="shared" si="21"/>
        <v>0.25</v>
      </c>
      <c r="CB28" s="132">
        <f t="shared" si="22"/>
      </c>
      <c r="CC28" s="110"/>
      <c r="CD28" s="111"/>
      <c r="CE28" s="111"/>
      <c r="CF28" s="111"/>
      <c r="CG28" s="111"/>
      <c r="CH28" s="112"/>
      <c r="CI28" s="131" t="str">
        <f t="shared" si="23"/>
        <v>F</v>
      </c>
      <c r="CJ28" s="132">
        <f t="shared" si="24"/>
        <v>0.5</v>
      </c>
      <c r="CK28" s="132">
        <f t="shared" si="25"/>
      </c>
      <c r="CL28" s="110"/>
      <c r="CM28" s="111"/>
      <c r="CN28" s="111"/>
      <c r="CO28" s="111"/>
      <c r="CP28" s="111"/>
      <c r="CQ28" s="112"/>
      <c r="CR28" s="65" t="str">
        <f t="shared" si="26"/>
        <v>F</v>
      </c>
      <c r="CS28" s="11">
        <f t="shared" si="27"/>
        <v>0.25</v>
      </c>
      <c r="CT28" s="12">
        <f t="shared" si="28"/>
      </c>
      <c r="CU28" s="136">
        <f t="shared" si="29"/>
      </c>
    </row>
    <row r="29" spans="1:99" ht="13.5" thickBot="1">
      <c r="A29" s="118">
        <f>'Benotung Typ I'!A29</f>
      </c>
      <c r="B29" s="119">
        <f>'Benotung Typ I'!B29</f>
      </c>
      <c r="C29" s="61">
        <f>Gesamt!O25</f>
      </c>
      <c r="D29" s="110"/>
      <c r="E29" s="133"/>
      <c r="F29" s="133"/>
      <c r="G29" s="133"/>
      <c r="H29" s="133"/>
      <c r="I29" s="111"/>
      <c r="J29" s="111"/>
      <c r="K29" s="111"/>
      <c r="L29" s="111"/>
      <c r="M29" s="112"/>
      <c r="N29" s="131" t="str">
        <f t="shared" si="0"/>
        <v>F</v>
      </c>
      <c r="O29" s="132">
        <f t="shared" si="1"/>
        <v>0.25</v>
      </c>
      <c r="P29" s="132">
        <f t="shared" si="2"/>
      </c>
      <c r="Q29" s="110"/>
      <c r="R29" s="111"/>
      <c r="S29" s="111"/>
      <c r="T29" s="111"/>
      <c r="U29" s="111"/>
      <c r="V29" s="112"/>
      <c r="W29" s="131" t="str">
        <f t="shared" si="3"/>
        <v>F</v>
      </c>
      <c r="X29" s="132">
        <f t="shared" si="4"/>
        <v>0.5</v>
      </c>
      <c r="Y29" s="132">
        <f t="shared" si="5"/>
      </c>
      <c r="Z29" s="110"/>
      <c r="AA29" s="111"/>
      <c r="AB29" s="111"/>
      <c r="AC29" s="111"/>
      <c r="AD29" s="111"/>
      <c r="AE29" s="112"/>
      <c r="AF29" s="65" t="str">
        <f t="shared" si="6"/>
        <v>F</v>
      </c>
      <c r="AG29" s="11">
        <f t="shared" si="7"/>
        <v>0.25</v>
      </c>
      <c r="AH29" s="11">
        <f t="shared" si="8"/>
      </c>
      <c r="AI29" s="128">
        <f t="shared" si="9"/>
      </c>
      <c r="AJ29" s="110"/>
      <c r="AK29" s="133"/>
      <c r="AL29" s="133"/>
      <c r="AM29" s="133"/>
      <c r="AN29" s="133"/>
      <c r="AO29" s="111"/>
      <c r="AP29" s="111"/>
      <c r="AQ29" s="111"/>
      <c r="AR29" s="111"/>
      <c r="AS29" s="112"/>
      <c r="AT29" s="131" t="str">
        <f t="shared" si="10"/>
        <v>F</v>
      </c>
      <c r="AU29" s="132">
        <f t="shared" si="11"/>
        <v>0.3</v>
      </c>
      <c r="AV29" s="132">
        <f t="shared" si="12"/>
      </c>
      <c r="AW29" s="110"/>
      <c r="AX29" s="111"/>
      <c r="AY29" s="111"/>
      <c r="AZ29" s="111"/>
      <c r="BA29" s="111"/>
      <c r="BB29" s="112"/>
      <c r="BC29" s="131" t="str">
        <f t="shared" si="13"/>
        <v>F</v>
      </c>
      <c r="BD29" s="132">
        <f t="shared" si="14"/>
        <v>0.4</v>
      </c>
      <c r="BE29" s="132">
        <f t="shared" si="15"/>
      </c>
      <c r="BF29" s="110"/>
      <c r="BG29" s="111"/>
      <c r="BH29" s="111"/>
      <c r="BI29" s="111"/>
      <c r="BJ29" s="111"/>
      <c r="BK29" s="112"/>
      <c r="BL29" s="65" t="str">
        <f t="shared" si="16"/>
        <v>F</v>
      </c>
      <c r="BM29" s="11">
        <f t="shared" si="17"/>
        <v>0.3</v>
      </c>
      <c r="BN29" s="12">
        <f t="shared" si="18"/>
      </c>
      <c r="BO29" s="128">
        <f t="shared" si="19"/>
      </c>
      <c r="BP29" s="110"/>
      <c r="BQ29" s="133"/>
      <c r="BR29" s="133"/>
      <c r="BS29" s="133"/>
      <c r="BT29" s="133"/>
      <c r="BU29" s="111"/>
      <c r="BV29" s="111"/>
      <c r="BW29" s="111"/>
      <c r="BX29" s="111"/>
      <c r="BY29" s="112"/>
      <c r="BZ29" s="131" t="str">
        <f t="shared" si="20"/>
        <v>F</v>
      </c>
      <c r="CA29" s="132">
        <f t="shared" si="21"/>
        <v>0.25</v>
      </c>
      <c r="CB29" s="132">
        <f t="shared" si="22"/>
      </c>
      <c r="CC29" s="110"/>
      <c r="CD29" s="111"/>
      <c r="CE29" s="111"/>
      <c r="CF29" s="111"/>
      <c r="CG29" s="111"/>
      <c r="CH29" s="112"/>
      <c r="CI29" s="131" t="str">
        <f t="shared" si="23"/>
        <v>F</v>
      </c>
      <c r="CJ29" s="132">
        <f t="shared" si="24"/>
        <v>0.5</v>
      </c>
      <c r="CK29" s="132">
        <f t="shared" si="25"/>
      </c>
      <c r="CL29" s="110"/>
      <c r="CM29" s="111"/>
      <c r="CN29" s="111"/>
      <c r="CO29" s="111"/>
      <c r="CP29" s="111"/>
      <c r="CQ29" s="112"/>
      <c r="CR29" s="65" t="str">
        <f t="shared" si="26"/>
        <v>F</v>
      </c>
      <c r="CS29" s="11">
        <f t="shared" si="27"/>
        <v>0.25</v>
      </c>
      <c r="CT29" s="12">
        <f t="shared" si="28"/>
      </c>
      <c r="CU29" s="136">
        <f t="shared" si="29"/>
      </c>
    </row>
    <row r="30" spans="1:99" ht="13.5" thickBot="1">
      <c r="A30" s="118">
        <f>'Benotung Typ I'!A30</f>
      </c>
      <c r="B30" s="119">
        <f>'Benotung Typ I'!B30</f>
      </c>
      <c r="C30" s="61">
        <f>Gesamt!O26</f>
      </c>
      <c r="D30" s="110"/>
      <c r="E30" s="133"/>
      <c r="F30" s="133"/>
      <c r="G30" s="133"/>
      <c r="H30" s="133"/>
      <c r="I30" s="111"/>
      <c r="J30" s="111"/>
      <c r="K30" s="111"/>
      <c r="L30" s="111"/>
      <c r="M30" s="112"/>
      <c r="N30" s="131" t="str">
        <f t="shared" si="0"/>
        <v>F</v>
      </c>
      <c r="O30" s="132">
        <f t="shared" si="1"/>
        <v>0.25</v>
      </c>
      <c r="P30" s="132">
        <f t="shared" si="2"/>
      </c>
      <c r="Q30" s="110"/>
      <c r="R30" s="111"/>
      <c r="S30" s="111"/>
      <c r="T30" s="111"/>
      <c r="U30" s="111"/>
      <c r="V30" s="112"/>
      <c r="W30" s="131" t="str">
        <f t="shared" si="3"/>
        <v>F</v>
      </c>
      <c r="X30" s="132">
        <f t="shared" si="4"/>
        <v>0.5</v>
      </c>
      <c r="Y30" s="132">
        <f t="shared" si="5"/>
      </c>
      <c r="Z30" s="110"/>
      <c r="AA30" s="111"/>
      <c r="AB30" s="111"/>
      <c r="AC30" s="111"/>
      <c r="AD30" s="111"/>
      <c r="AE30" s="112"/>
      <c r="AF30" s="65" t="str">
        <f t="shared" si="6"/>
        <v>F</v>
      </c>
      <c r="AG30" s="11">
        <f t="shared" si="7"/>
        <v>0.25</v>
      </c>
      <c r="AH30" s="11">
        <f t="shared" si="8"/>
      </c>
      <c r="AI30" s="128">
        <f t="shared" si="9"/>
      </c>
      <c r="AJ30" s="110"/>
      <c r="AK30" s="133"/>
      <c r="AL30" s="133"/>
      <c r="AM30" s="133"/>
      <c r="AN30" s="133"/>
      <c r="AO30" s="111"/>
      <c r="AP30" s="111"/>
      <c r="AQ30" s="111"/>
      <c r="AR30" s="111"/>
      <c r="AS30" s="112"/>
      <c r="AT30" s="131" t="str">
        <f t="shared" si="10"/>
        <v>F</v>
      </c>
      <c r="AU30" s="132">
        <f t="shared" si="11"/>
        <v>0.3</v>
      </c>
      <c r="AV30" s="132">
        <f t="shared" si="12"/>
      </c>
      <c r="AW30" s="110"/>
      <c r="AX30" s="111"/>
      <c r="AY30" s="111"/>
      <c r="AZ30" s="111"/>
      <c r="BA30" s="111"/>
      <c r="BB30" s="112"/>
      <c r="BC30" s="131" t="str">
        <f t="shared" si="13"/>
        <v>F</v>
      </c>
      <c r="BD30" s="132">
        <f t="shared" si="14"/>
        <v>0.4</v>
      </c>
      <c r="BE30" s="132">
        <f t="shared" si="15"/>
      </c>
      <c r="BF30" s="110"/>
      <c r="BG30" s="111"/>
      <c r="BH30" s="111"/>
      <c r="BI30" s="111"/>
      <c r="BJ30" s="111"/>
      <c r="BK30" s="112"/>
      <c r="BL30" s="65" t="str">
        <f t="shared" si="16"/>
        <v>F</v>
      </c>
      <c r="BM30" s="11">
        <f t="shared" si="17"/>
        <v>0.3</v>
      </c>
      <c r="BN30" s="12">
        <f t="shared" si="18"/>
      </c>
      <c r="BO30" s="128">
        <f t="shared" si="19"/>
      </c>
      <c r="BP30" s="110"/>
      <c r="BQ30" s="133"/>
      <c r="BR30" s="133"/>
      <c r="BS30" s="133"/>
      <c r="BT30" s="133"/>
      <c r="BU30" s="111"/>
      <c r="BV30" s="111"/>
      <c r="BW30" s="111"/>
      <c r="BX30" s="111"/>
      <c r="BY30" s="112"/>
      <c r="BZ30" s="131" t="str">
        <f t="shared" si="20"/>
        <v>F</v>
      </c>
      <c r="CA30" s="132">
        <f t="shared" si="21"/>
        <v>0.25</v>
      </c>
      <c r="CB30" s="132">
        <f t="shared" si="22"/>
      </c>
      <c r="CC30" s="110"/>
      <c r="CD30" s="111"/>
      <c r="CE30" s="111"/>
      <c r="CF30" s="111"/>
      <c r="CG30" s="111"/>
      <c r="CH30" s="112"/>
      <c r="CI30" s="131" t="str">
        <f t="shared" si="23"/>
        <v>F</v>
      </c>
      <c r="CJ30" s="132">
        <f t="shared" si="24"/>
        <v>0.5</v>
      </c>
      <c r="CK30" s="132">
        <f t="shared" si="25"/>
      </c>
      <c r="CL30" s="110"/>
      <c r="CM30" s="111"/>
      <c r="CN30" s="111"/>
      <c r="CO30" s="111"/>
      <c r="CP30" s="111"/>
      <c r="CQ30" s="112"/>
      <c r="CR30" s="65" t="str">
        <f t="shared" si="26"/>
        <v>F</v>
      </c>
      <c r="CS30" s="11">
        <f t="shared" si="27"/>
        <v>0.25</v>
      </c>
      <c r="CT30" s="12">
        <f t="shared" si="28"/>
      </c>
      <c r="CU30" s="136">
        <f t="shared" si="29"/>
      </c>
    </row>
    <row r="31" spans="1:99" ht="13.5" thickBot="1">
      <c r="A31" s="118">
        <f>'Benotung Typ I'!A31</f>
      </c>
      <c r="B31" s="119">
        <f>'Benotung Typ I'!B31</f>
      </c>
      <c r="C31" s="61">
        <f>Gesamt!O27</f>
      </c>
      <c r="D31" s="110"/>
      <c r="E31" s="133"/>
      <c r="F31" s="133"/>
      <c r="G31" s="133"/>
      <c r="H31" s="133"/>
      <c r="I31" s="111"/>
      <c r="J31" s="111"/>
      <c r="K31" s="111"/>
      <c r="L31" s="111"/>
      <c r="M31" s="112"/>
      <c r="N31" s="131" t="str">
        <f t="shared" si="0"/>
        <v>F</v>
      </c>
      <c r="O31" s="132">
        <f t="shared" si="1"/>
        <v>0.25</v>
      </c>
      <c r="P31" s="132">
        <f t="shared" si="2"/>
      </c>
      <c r="Q31" s="110"/>
      <c r="R31" s="111"/>
      <c r="S31" s="111"/>
      <c r="T31" s="111"/>
      <c r="U31" s="111"/>
      <c r="V31" s="112"/>
      <c r="W31" s="131" t="str">
        <f t="shared" si="3"/>
        <v>F</v>
      </c>
      <c r="X31" s="132">
        <f t="shared" si="4"/>
        <v>0.5</v>
      </c>
      <c r="Y31" s="132">
        <f t="shared" si="5"/>
      </c>
      <c r="Z31" s="110"/>
      <c r="AA31" s="111"/>
      <c r="AB31" s="111"/>
      <c r="AC31" s="111"/>
      <c r="AD31" s="111"/>
      <c r="AE31" s="112"/>
      <c r="AF31" s="65" t="str">
        <f t="shared" si="6"/>
        <v>F</v>
      </c>
      <c r="AG31" s="11">
        <f t="shared" si="7"/>
        <v>0.25</v>
      </c>
      <c r="AH31" s="11">
        <f t="shared" si="8"/>
      </c>
      <c r="AI31" s="128">
        <f t="shared" si="9"/>
      </c>
      <c r="AJ31" s="110"/>
      <c r="AK31" s="133"/>
      <c r="AL31" s="133"/>
      <c r="AM31" s="133"/>
      <c r="AN31" s="133"/>
      <c r="AO31" s="111"/>
      <c r="AP31" s="111"/>
      <c r="AQ31" s="111"/>
      <c r="AR31" s="111"/>
      <c r="AS31" s="112"/>
      <c r="AT31" s="131" t="str">
        <f t="shared" si="10"/>
        <v>F</v>
      </c>
      <c r="AU31" s="132">
        <f t="shared" si="11"/>
        <v>0.3</v>
      </c>
      <c r="AV31" s="132">
        <f t="shared" si="12"/>
      </c>
      <c r="AW31" s="110"/>
      <c r="AX31" s="111"/>
      <c r="AY31" s="111"/>
      <c r="AZ31" s="111"/>
      <c r="BA31" s="111"/>
      <c r="BB31" s="112"/>
      <c r="BC31" s="131" t="str">
        <f t="shared" si="13"/>
        <v>F</v>
      </c>
      <c r="BD31" s="132">
        <f t="shared" si="14"/>
        <v>0.4</v>
      </c>
      <c r="BE31" s="132">
        <f t="shared" si="15"/>
      </c>
      <c r="BF31" s="110"/>
      <c r="BG31" s="111"/>
      <c r="BH31" s="111"/>
      <c r="BI31" s="111"/>
      <c r="BJ31" s="111"/>
      <c r="BK31" s="112"/>
      <c r="BL31" s="65" t="str">
        <f t="shared" si="16"/>
        <v>F</v>
      </c>
      <c r="BM31" s="11">
        <f t="shared" si="17"/>
        <v>0.3</v>
      </c>
      <c r="BN31" s="12">
        <f t="shared" si="18"/>
      </c>
      <c r="BO31" s="128">
        <f t="shared" si="19"/>
      </c>
      <c r="BP31" s="110"/>
      <c r="BQ31" s="133"/>
      <c r="BR31" s="133"/>
      <c r="BS31" s="133"/>
      <c r="BT31" s="133"/>
      <c r="BU31" s="111"/>
      <c r="BV31" s="111"/>
      <c r="BW31" s="111"/>
      <c r="BX31" s="111"/>
      <c r="BY31" s="112"/>
      <c r="BZ31" s="131" t="str">
        <f t="shared" si="20"/>
        <v>F</v>
      </c>
      <c r="CA31" s="132">
        <f t="shared" si="21"/>
        <v>0.25</v>
      </c>
      <c r="CB31" s="132">
        <f t="shared" si="22"/>
      </c>
      <c r="CC31" s="110"/>
      <c r="CD31" s="111"/>
      <c r="CE31" s="111"/>
      <c r="CF31" s="111"/>
      <c r="CG31" s="111"/>
      <c r="CH31" s="112"/>
      <c r="CI31" s="131" t="str">
        <f t="shared" si="23"/>
        <v>F</v>
      </c>
      <c r="CJ31" s="132">
        <f t="shared" si="24"/>
        <v>0.5</v>
      </c>
      <c r="CK31" s="132">
        <f t="shared" si="25"/>
      </c>
      <c r="CL31" s="110"/>
      <c r="CM31" s="111"/>
      <c r="CN31" s="111"/>
      <c r="CO31" s="111"/>
      <c r="CP31" s="111"/>
      <c r="CQ31" s="112"/>
      <c r="CR31" s="65" t="str">
        <f t="shared" si="26"/>
        <v>F</v>
      </c>
      <c r="CS31" s="11">
        <f t="shared" si="27"/>
        <v>0.25</v>
      </c>
      <c r="CT31" s="12">
        <f t="shared" si="28"/>
      </c>
      <c r="CU31" s="136">
        <f t="shared" si="29"/>
      </c>
    </row>
    <row r="32" spans="1:99" ht="13.5" thickBot="1">
      <c r="A32" s="118">
        <f>'Benotung Typ I'!A32</f>
      </c>
      <c r="B32" s="119">
        <f>'Benotung Typ I'!B32</f>
      </c>
      <c r="C32" s="61">
        <f>Gesamt!O28</f>
      </c>
      <c r="D32" s="110"/>
      <c r="E32" s="133"/>
      <c r="F32" s="133"/>
      <c r="G32" s="133"/>
      <c r="H32" s="133"/>
      <c r="I32" s="111"/>
      <c r="J32" s="111"/>
      <c r="K32" s="111"/>
      <c r="L32" s="111"/>
      <c r="M32" s="112"/>
      <c r="N32" s="131" t="str">
        <f t="shared" si="0"/>
        <v>F</v>
      </c>
      <c r="O32" s="132">
        <f t="shared" si="1"/>
        <v>0.25</v>
      </c>
      <c r="P32" s="132">
        <f t="shared" si="2"/>
      </c>
      <c r="Q32" s="110"/>
      <c r="R32" s="111"/>
      <c r="S32" s="111"/>
      <c r="T32" s="111"/>
      <c r="U32" s="111"/>
      <c r="V32" s="112"/>
      <c r="W32" s="131" t="str">
        <f t="shared" si="3"/>
        <v>F</v>
      </c>
      <c r="X32" s="132">
        <f t="shared" si="4"/>
        <v>0.5</v>
      </c>
      <c r="Y32" s="132">
        <f t="shared" si="5"/>
      </c>
      <c r="Z32" s="110"/>
      <c r="AA32" s="111"/>
      <c r="AB32" s="111"/>
      <c r="AC32" s="111"/>
      <c r="AD32" s="111"/>
      <c r="AE32" s="112"/>
      <c r="AF32" s="65" t="str">
        <f t="shared" si="6"/>
        <v>F</v>
      </c>
      <c r="AG32" s="11">
        <f t="shared" si="7"/>
        <v>0.25</v>
      </c>
      <c r="AH32" s="11">
        <f t="shared" si="8"/>
      </c>
      <c r="AI32" s="128">
        <f t="shared" si="9"/>
      </c>
      <c r="AJ32" s="110"/>
      <c r="AK32" s="133"/>
      <c r="AL32" s="133"/>
      <c r="AM32" s="133"/>
      <c r="AN32" s="133"/>
      <c r="AO32" s="111"/>
      <c r="AP32" s="111"/>
      <c r="AQ32" s="111"/>
      <c r="AR32" s="111"/>
      <c r="AS32" s="112"/>
      <c r="AT32" s="131" t="str">
        <f t="shared" si="10"/>
        <v>F</v>
      </c>
      <c r="AU32" s="132">
        <f t="shared" si="11"/>
        <v>0.3</v>
      </c>
      <c r="AV32" s="132">
        <f t="shared" si="12"/>
      </c>
      <c r="AW32" s="110"/>
      <c r="AX32" s="111"/>
      <c r="AY32" s="111"/>
      <c r="AZ32" s="111"/>
      <c r="BA32" s="111"/>
      <c r="BB32" s="112"/>
      <c r="BC32" s="131" t="str">
        <f t="shared" si="13"/>
        <v>F</v>
      </c>
      <c r="BD32" s="132">
        <f t="shared" si="14"/>
        <v>0.4</v>
      </c>
      <c r="BE32" s="132">
        <f t="shared" si="15"/>
      </c>
      <c r="BF32" s="110"/>
      <c r="BG32" s="111"/>
      <c r="BH32" s="111"/>
      <c r="BI32" s="111"/>
      <c r="BJ32" s="111"/>
      <c r="BK32" s="112"/>
      <c r="BL32" s="65" t="str">
        <f t="shared" si="16"/>
        <v>F</v>
      </c>
      <c r="BM32" s="11">
        <f t="shared" si="17"/>
        <v>0.3</v>
      </c>
      <c r="BN32" s="12">
        <f t="shared" si="18"/>
      </c>
      <c r="BO32" s="128">
        <f t="shared" si="19"/>
      </c>
      <c r="BP32" s="110"/>
      <c r="BQ32" s="133"/>
      <c r="BR32" s="133"/>
      <c r="BS32" s="133"/>
      <c r="BT32" s="133"/>
      <c r="BU32" s="111"/>
      <c r="BV32" s="111"/>
      <c r="BW32" s="111"/>
      <c r="BX32" s="111"/>
      <c r="BY32" s="112"/>
      <c r="BZ32" s="131" t="str">
        <f t="shared" si="20"/>
        <v>F</v>
      </c>
      <c r="CA32" s="132">
        <f t="shared" si="21"/>
        <v>0.25</v>
      </c>
      <c r="CB32" s="132">
        <f t="shared" si="22"/>
      </c>
      <c r="CC32" s="110"/>
      <c r="CD32" s="111"/>
      <c r="CE32" s="111"/>
      <c r="CF32" s="111"/>
      <c r="CG32" s="111"/>
      <c r="CH32" s="112"/>
      <c r="CI32" s="131" t="str">
        <f t="shared" si="23"/>
        <v>F</v>
      </c>
      <c r="CJ32" s="132">
        <f t="shared" si="24"/>
        <v>0.5</v>
      </c>
      <c r="CK32" s="132">
        <f t="shared" si="25"/>
      </c>
      <c r="CL32" s="110"/>
      <c r="CM32" s="111"/>
      <c r="CN32" s="111"/>
      <c r="CO32" s="111"/>
      <c r="CP32" s="111"/>
      <c r="CQ32" s="112"/>
      <c r="CR32" s="65" t="str">
        <f t="shared" si="26"/>
        <v>F</v>
      </c>
      <c r="CS32" s="11">
        <f t="shared" si="27"/>
        <v>0.25</v>
      </c>
      <c r="CT32" s="12">
        <f t="shared" si="28"/>
      </c>
      <c r="CU32" s="136">
        <f t="shared" si="29"/>
      </c>
    </row>
    <row r="33" spans="1:99" ht="13.5" thickBot="1">
      <c r="A33" s="118">
        <f>'Benotung Typ I'!A33</f>
      </c>
      <c r="B33" s="119">
        <f>'Benotung Typ I'!B33</f>
      </c>
      <c r="C33" s="61">
        <f>Gesamt!O29</f>
      </c>
      <c r="D33" s="110"/>
      <c r="E33" s="133"/>
      <c r="F33" s="133"/>
      <c r="G33" s="133"/>
      <c r="H33" s="133"/>
      <c r="I33" s="111"/>
      <c r="J33" s="111"/>
      <c r="K33" s="111"/>
      <c r="L33" s="111"/>
      <c r="M33" s="112"/>
      <c r="N33" s="131" t="str">
        <f t="shared" si="0"/>
        <v>F</v>
      </c>
      <c r="O33" s="132">
        <f t="shared" si="1"/>
        <v>0.25</v>
      </c>
      <c r="P33" s="132">
        <f t="shared" si="2"/>
      </c>
      <c r="Q33" s="110"/>
      <c r="R33" s="111"/>
      <c r="S33" s="111"/>
      <c r="T33" s="111"/>
      <c r="U33" s="111"/>
      <c r="V33" s="112"/>
      <c r="W33" s="131" t="str">
        <f t="shared" si="3"/>
        <v>F</v>
      </c>
      <c r="X33" s="132">
        <f t="shared" si="4"/>
        <v>0.5</v>
      </c>
      <c r="Y33" s="132">
        <f t="shared" si="5"/>
      </c>
      <c r="Z33" s="110"/>
      <c r="AA33" s="111"/>
      <c r="AB33" s="111"/>
      <c r="AC33" s="111"/>
      <c r="AD33" s="111"/>
      <c r="AE33" s="112"/>
      <c r="AF33" s="65" t="str">
        <f t="shared" si="6"/>
        <v>F</v>
      </c>
      <c r="AG33" s="11">
        <f t="shared" si="7"/>
        <v>0.25</v>
      </c>
      <c r="AH33" s="11">
        <f t="shared" si="8"/>
      </c>
      <c r="AI33" s="128">
        <f t="shared" si="9"/>
      </c>
      <c r="AJ33" s="110"/>
      <c r="AK33" s="133"/>
      <c r="AL33" s="133"/>
      <c r="AM33" s="133"/>
      <c r="AN33" s="133"/>
      <c r="AO33" s="111"/>
      <c r="AP33" s="111"/>
      <c r="AQ33" s="111"/>
      <c r="AR33" s="111"/>
      <c r="AS33" s="112"/>
      <c r="AT33" s="131" t="str">
        <f t="shared" si="10"/>
        <v>F</v>
      </c>
      <c r="AU33" s="132">
        <f t="shared" si="11"/>
        <v>0.3</v>
      </c>
      <c r="AV33" s="132">
        <f t="shared" si="12"/>
      </c>
      <c r="AW33" s="110"/>
      <c r="AX33" s="111"/>
      <c r="AY33" s="111"/>
      <c r="AZ33" s="111"/>
      <c r="BA33" s="111"/>
      <c r="BB33" s="112"/>
      <c r="BC33" s="131" t="str">
        <f t="shared" si="13"/>
        <v>F</v>
      </c>
      <c r="BD33" s="132">
        <f t="shared" si="14"/>
        <v>0.4</v>
      </c>
      <c r="BE33" s="132">
        <f t="shared" si="15"/>
      </c>
      <c r="BF33" s="110"/>
      <c r="BG33" s="111"/>
      <c r="BH33" s="111"/>
      <c r="BI33" s="111"/>
      <c r="BJ33" s="111"/>
      <c r="BK33" s="112"/>
      <c r="BL33" s="65" t="str">
        <f t="shared" si="16"/>
        <v>F</v>
      </c>
      <c r="BM33" s="11">
        <f t="shared" si="17"/>
        <v>0.3</v>
      </c>
      <c r="BN33" s="12">
        <f t="shared" si="18"/>
      </c>
      <c r="BO33" s="128">
        <f t="shared" si="19"/>
      </c>
      <c r="BP33" s="110"/>
      <c r="BQ33" s="133"/>
      <c r="BR33" s="133"/>
      <c r="BS33" s="133"/>
      <c r="BT33" s="133"/>
      <c r="BU33" s="111"/>
      <c r="BV33" s="111"/>
      <c r="BW33" s="111"/>
      <c r="BX33" s="111"/>
      <c r="BY33" s="112"/>
      <c r="BZ33" s="131" t="str">
        <f t="shared" si="20"/>
        <v>F</v>
      </c>
      <c r="CA33" s="132">
        <f t="shared" si="21"/>
        <v>0.25</v>
      </c>
      <c r="CB33" s="132">
        <f t="shared" si="22"/>
      </c>
      <c r="CC33" s="110"/>
      <c r="CD33" s="111"/>
      <c r="CE33" s="111"/>
      <c r="CF33" s="111"/>
      <c r="CG33" s="111"/>
      <c r="CH33" s="112"/>
      <c r="CI33" s="131" t="str">
        <f t="shared" si="23"/>
        <v>F</v>
      </c>
      <c r="CJ33" s="132">
        <f t="shared" si="24"/>
        <v>0.5</v>
      </c>
      <c r="CK33" s="132">
        <f t="shared" si="25"/>
      </c>
      <c r="CL33" s="110"/>
      <c r="CM33" s="111"/>
      <c r="CN33" s="111"/>
      <c r="CO33" s="111"/>
      <c r="CP33" s="111"/>
      <c r="CQ33" s="112"/>
      <c r="CR33" s="65" t="str">
        <f t="shared" si="26"/>
        <v>F</v>
      </c>
      <c r="CS33" s="11">
        <f t="shared" si="27"/>
        <v>0.25</v>
      </c>
      <c r="CT33" s="12">
        <f t="shared" si="28"/>
      </c>
      <c r="CU33" s="136">
        <f t="shared" si="29"/>
      </c>
    </row>
    <row r="34" spans="1:99" ht="13.5" thickBot="1">
      <c r="A34" s="118">
        <f>'Benotung Typ I'!A34</f>
      </c>
      <c r="B34" s="119">
        <f>'Benotung Typ I'!B34</f>
      </c>
      <c r="C34" s="61">
        <f>Gesamt!O30</f>
      </c>
      <c r="D34" s="110"/>
      <c r="E34" s="133"/>
      <c r="F34" s="133"/>
      <c r="G34" s="133"/>
      <c r="H34" s="133"/>
      <c r="I34" s="111"/>
      <c r="J34" s="111"/>
      <c r="K34" s="111"/>
      <c r="L34" s="111"/>
      <c r="M34" s="112"/>
      <c r="N34" s="131" t="str">
        <f t="shared" si="0"/>
        <v>F</v>
      </c>
      <c r="O34" s="132">
        <f t="shared" si="1"/>
        <v>0.25</v>
      </c>
      <c r="P34" s="132">
        <f t="shared" si="2"/>
      </c>
      <c r="Q34" s="110"/>
      <c r="R34" s="111"/>
      <c r="S34" s="111"/>
      <c r="T34" s="111"/>
      <c r="U34" s="111"/>
      <c r="V34" s="112"/>
      <c r="W34" s="131" t="str">
        <f t="shared" si="3"/>
        <v>F</v>
      </c>
      <c r="X34" s="132">
        <f t="shared" si="4"/>
        <v>0.5</v>
      </c>
      <c r="Y34" s="132">
        <f t="shared" si="5"/>
      </c>
      <c r="Z34" s="110"/>
      <c r="AA34" s="111"/>
      <c r="AB34" s="111"/>
      <c r="AC34" s="111"/>
      <c r="AD34" s="111"/>
      <c r="AE34" s="112"/>
      <c r="AF34" s="65" t="str">
        <f t="shared" si="6"/>
        <v>F</v>
      </c>
      <c r="AG34" s="11">
        <f t="shared" si="7"/>
        <v>0.25</v>
      </c>
      <c r="AH34" s="11">
        <f t="shared" si="8"/>
      </c>
      <c r="AI34" s="128">
        <f t="shared" si="9"/>
      </c>
      <c r="AJ34" s="110"/>
      <c r="AK34" s="133"/>
      <c r="AL34" s="133"/>
      <c r="AM34" s="133"/>
      <c r="AN34" s="133"/>
      <c r="AO34" s="111"/>
      <c r="AP34" s="111"/>
      <c r="AQ34" s="111"/>
      <c r="AR34" s="111"/>
      <c r="AS34" s="112"/>
      <c r="AT34" s="131" t="str">
        <f t="shared" si="10"/>
        <v>F</v>
      </c>
      <c r="AU34" s="132">
        <f t="shared" si="11"/>
        <v>0.3</v>
      </c>
      <c r="AV34" s="132">
        <f t="shared" si="12"/>
      </c>
      <c r="AW34" s="110"/>
      <c r="AX34" s="111"/>
      <c r="AY34" s="111"/>
      <c r="AZ34" s="111"/>
      <c r="BA34" s="111"/>
      <c r="BB34" s="112"/>
      <c r="BC34" s="131" t="str">
        <f t="shared" si="13"/>
        <v>F</v>
      </c>
      <c r="BD34" s="132">
        <f t="shared" si="14"/>
        <v>0.4</v>
      </c>
      <c r="BE34" s="132">
        <f t="shared" si="15"/>
      </c>
      <c r="BF34" s="110"/>
      <c r="BG34" s="111"/>
      <c r="BH34" s="111"/>
      <c r="BI34" s="111"/>
      <c r="BJ34" s="111"/>
      <c r="BK34" s="112"/>
      <c r="BL34" s="65" t="str">
        <f t="shared" si="16"/>
        <v>F</v>
      </c>
      <c r="BM34" s="11">
        <f t="shared" si="17"/>
        <v>0.3</v>
      </c>
      <c r="BN34" s="12">
        <f t="shared" si="18"/>
      </c>
      <c r="BO34" s="128">
        <f t="shared" si="19"/>
      </c>
      <c r="BP34" s="110"/>
      <c r="BQ34" s="133"/>
      <c r="BR34" s="133"/>
      <c r="BS34" s="133"/>
      <c r="BT34" s="133"/>
      <c r="BU34" s="111"/>
      <c r="BV34" s="111"/>
      <c r="BW34" s="111"/>
      <c r="BX34" s="111"/>
      <c r="BY34" s="112"/>
      <c r="BZ34" s="131" t="str">
        <f t="shared" si="20"/>
        <v>F</v>
      </c>
      <c r="CA34" s="132">
        <f t="shared" si="21"/>
        <v>0.25</v>
      </c>
      <c r="CB34" s="132">
        <f t="shared" si="22"/>
      </c>
      <c r="CC34" s="110"/>
      <c r="CD34" s="111"/>
      <c r="CE34" s="111"/>
      <c r="CF34" s="111"/>
      <c r="CG34" s="111"/>
      <c r="CH34" s="112"/>
      <c r="CI34" s="131" t="str">
        <f t="shared" si="23"/>
        <v>F</v>
      </c>
      <c r="CJ34" s="132">
        <f t="shared" si="24"/>
        <v>0.5</v>
      </c>
      <c r="CK34" s="132">
        <f t="shared" si="25"/>
      </c>
      <c r="CL34" s="110"/>
      <c r="CM34" s="111"/>
      <c r="CN34" s="111"/>
      <c r="CO34" s="111"/>
      <c r="CP34" s="111"/>
      <c r="CQ34" s="112"/>
      <c r="CR34" s="65" t="str">
        <f t="shared" si="26"/>
        <v>F</v>
      </c>
      <c r="CS34" s="11">
        <f t="shared" si="27"/>
        <v>0.25</v>
      </c>
      <c r="CT34" s="12">
        <f t="shared" si="28"/>
      </c>
      <c r="CU34" s="136">
        <f t="shared" si="29"/>
      </c>
    </row>
    <row r="35" spans="1:99" ht="13.5" thickBot="1">
      <c r="A35" s="118">
        <f>'Benotung Typ I'!A35</f>
      </c>
      <c r="B35" s="119">
        <f>'Benotung Typ I'!B35</f>
      </c>
      <c r="C35" s="61">
        <f>Gesamt!O31</f>
      </c>
      <c r="D35" s="110"/>
      <c r="E35" s="133"/>
      <c r="F35" s="133"/>
      <c r="G35" s="133"/>
      <c r="H35" s="133"/>
      <c r="I35" s="111"/>
      <c r="J35" s="111"/>
      <c r="K35" s="111"/>
      <c r="L35" s="111"/>
      <c r="M35" s="112"/>
      <c r="N35" s="131" t="str">
        <f t="shared" si="0"/>
        <v>F</v>
      </c>
      <c r="O35" s="132">
        <f t="shared" si="1"/>
        <v>0.25</v>
      </c>
      <c r="P35" s="132">
        <f t="shared" si="2"/>
      </c>
      <c r="Q35" s="110"/>
      <c r="R35" s="111"/>
      <c r="S35" s="111"/>
      <c r="T35" s="111"/>
      <c r="U35" s="111"/>
      <c r="V35" s="112"/>
      <c r="W35" s="131" t="str">
        <f t="shared" si="3"/>
        <v>F</v>
      </c>
      <c r="X35" s="132">
        <f t="shared" si="4"/>
        <v>0.5</v>
      </c>
      <c r="Y35" s="132">
        <f t="shared" si="5"/>
      </c>
      <c r="Z35" s="110"/>
      <c r="AA35" s="111"/>
      <c r="AB35" s="111"/>
      <c r="AC35" s="111"/>
      <c r="AD35" s="111"/>
      <c r="AE35" s="112"/>
      <c r="AF35" s="65" t="str">
        <f t="shared" si="6"/>
        <v>F</v>
      </c>
      <c r="AG35" s="11">
        <f t="shared" si="7"/>
        <v>0.25</v>
      </c>
      <c r="AH35" s="11">
        <f t="shared" si="8"/>
      </c>
      <c r="AI35" s="128">
        <f t="shared" si="9"/>
      </c>
      <c r="AJ35" s="110"/>
      <c r="AK35" s="133"/>
      <c r="AL35" s="133"/>
      <c r="AM35" s="133"/>
      <c r="AN35" s="133"/>
      <c r="AO35" s="111"/>
      <c r="AP35" s="111"/>
      <c r="AQ35" s="111"/>
      <c r="AR35" s="111"/>
      <c r="AS35" s="112"/>
      <c r="AT35" s="131" t="str">
        <f t="shared" si="10"/>
        <v>F</v>
      </c>
      <c r="AU35" s="132">
        <f t="shared" si="11"/>
        <v>0.3</v>
      </c>
      <c r="AV35" s="132">
        <f t="shared" si="12"/>
      </c>
      <c r="AW35" s="110"/>
      <c r="AX35" s="111"/>
      <c r="AY35" s="111"/>
      <c r="AZ35" s="111"/>
      <c r="BA35" s="111"/>
      <c r="BB35" s="112"/>
      <c r="BC35" s="131" t="str">
        <f t="shared" si="13"/>
        <v>F</v>
      </c>
      <c r="BD35" s="132">
        <f t="shared" si="14"/>
        <v>0.4</v>
      </c>
      <c r="BE35" s="132">
        <f t="shared" si="15"/>
      </c>
      <c r="BF35" s="110"/>
      <c r="BG35" s="111"/>
      <c r="BH35" s="111"/>
      <c r="BI35" s="111"/>
      <c r="BJ35" s="111"/>
      <c r="BK35" s="112"/>
      <c r="BL35" s="65" t="str">
        <f t="shared" si="16"/>
        <v>F</v>
      </c>
      <c r="BM35" s="11">
        <f t="shared" si="17"/>
        <v>0.3</v>
      </c>
      <c r="BN35" s="12">
        <f t="shared" si="18"/>
      </c>
      <c r="BO35" s="128">
        <f t="shared" si="19"/>
      </c>
      <c r="BP35" s="110"/>
      <c r="BQ35" s="133"/>
      <c r="BR35" s="133"/>
      <c r="BS35" s="133"/>
      <c r="BT35" s="133"/>
      <c r="BU35" s="111"/>
      <c r="BV35" s="111"/>
      <c r="BW35" s="111"/>
      <c r="BX35" s="111"/>
      <c r="BY35" s="112"/>
      <c r="BZ35" s="131" t="str">
        <f t="shared" si="20"/>
        <v>F</v>
      </c>
      <c r="CA35" s="132">
        <f t="shared" si="21"/>
        <v>0.25</v>
      </c>
      <c r="CB35" s="132">
        <f t="shared" si="22"/>
      </c>
      <c r="CC35" s="110"/>
      <c r="CD35" s="111"/>
      <c r="CE35" s="111"/>
      <c r="CF35" s="111"/>
      <c r="CG35" s="111"/>
      <c r="CH35" s="112"/>
      <c r="CI35" s="131" t="str">
        <f t="shared" si="23"/>
        <v>F</v>
      </c>
      <c r="CJ35" s="132">
        <f t="shared" si="24"/>
        <v>0.5</v>
      </c>
      <c r="CK35" s="132">
        <f t="shared" si="25"/>
      </c>
      <c r="CL35" s="110"/>
      <c r="CM35" s="111"/>
      <c r="CN35" s="111"/>
      <c r="CO35" s="111"/>
      <c r="CP35" s="111"/>
      <c r="CQ35" s="112"/>
      <c r="CR35" s="65" t="str">
        <f t="shared" si="26"/>
        <v>F</v>
      </c>
      <c r="CS35" s="11">
        <f t="shared" si="27"/>
        <v>0.25</v>
      </c>
      <c r="CT35" s="12">
        <f t="shared" si="28"/>
      </c>
      <c r="CU35" s="136">
        <f t="shared" si="29"/>
      </c>
    </row>
    <row r="36" spans="1:99" ht="13.5" thickBot="1">
      <c r="A36" s="118">
        <f>'Benotung Typ I'!A36</f>
      </c>
      <c r="B36" s="119">
        <f>'Benotung Typ I'!B36</f>
      </c>
      <c r="C36" s="61">
        <f>Gesamt!O32</f>
      </c>
      <c r="D36" s="110"/>
      <c r="E36" s="133"/>
      <c r="F36" s="133"/>
      <c r="G36" s="133"/>
      <c r="H36" s="133"/>
      <c r="I36" s="111"/>
      <c r="J36" s="111"/>
      <c r="K36" s="111"/>
      <c r="L36" s="111"/>
      <c r="M36" s="112"/>
      <c r="N36" s="131" t="str">
        <f t="shared" si="0"/>
        <v>F</v>
      </c>
      <c r="O36" s="132">
        <f t="shared" si="1"/>
        <v>0.25</v>
      </c>
      <c r="P36" s="132">
        <f t="shared" si="2"/>
      </c>
      <c r="Q36" s="110"/>
      <c r="R36" s="111"/>
      <c r="S36" s="111"/>
      <c r="T36" s="111"/>
      <c r="U36" s="111"/>
      <c r="V36" s="112"/>
      <c r="W36" s="131" t="str">
        <f t="shared" si="3"/>
        <v>F</v>
      </c>
      <c r="X36" s="132">
        <f t="shared" si="4"/>
        <v>0.5</v>
      </c>
      <c r="Y36" s="132">
        <f t="shared" si="5"/>
      </c>
      <c r="Z36" s="110"/>
      <c r="AA36" s="111"/>
      <c r="AB36" s="111"/>
      <c r="AC36" s="111"/>
      <c r="AD36" s="111"/>
      <c r="AE36" s="112"/>
      <c r="AF36" s="65" t="str">
        <f t="shared" si="6"/>
        <v>F</v>
      </c>
      <c r="AG36" s="11">
        <f t="shared" si="7"/>
        <v>0.25</v>
      </c>
      <c r="AH36" s="11">
        <f t="shared" si="8"/>
      </c>
      <c r="AI36" s="128">
        <f t="shared" si="9"/>
      </c>
      <c r="AJ36" s="110"/>
      <c r="AK36" s="133"/>
      <c r="AL36" s="133"/>
      <c r="AM36" s="133"/>
      <c r="AN36" s="133"/>
      <c r="AO36" s="111"/>
      <c r="AP36" s="111"/>
      <c r="AQ36" s="111"/>
      <c r="AR36" s="111"/>
      <c r="AS36" s="112"/>
      <c r="AT36" s="131" t="str">
        <f t="shared" si="10"/>
        <v>F</v>
      </c>
      <c r="AU36" s="132">
        <f t="shared" si="11"/>
        <v>0.3</v>
      </c>
      <c r="AV36" s="132">
        <f t="shared" si="12"/>
      </c>
      <c r="AW36" s="110"/>
      <c r="AX36" s="111"/>
      <c r="AY36" s="111"/>
      <c r="AZ36" s="111"/>
      <c r="BA36" s="111"/>
      <c r="BB36" s="112"/>
      <c r="BC36" s="131" t="str">
        <f t="shared" si="13"/>
        <v>F</v>
      </c>
      <c r="BD36" s="132">
        <f t="shared" si="14"/>
        <v>0.4</v>
      </c>
      <c r="BE36" s="132">
        <f t="shared" si="15"/>
      </c>
      <c r="BF36" s="110"/>
      <c r="BG36" s="111"/>
      <c r="BH36" s="111"/>
      <c r="BI36" s="111"/>
      <c r="BJ36" s="111"/>
      <c r="BK36" s="112"/>
      <c r="BL36" s="65" t="str">
        <f t="shared" si="16"/>
        <v>F</v>
      </c>
      <c r="BM36" s="11">
        <f t="shared" si="17"/>
        <v>0.3</v>
      </c>
      <c r="BN36" s="12">
        <f t="shared" si="18"/>
      </c>
      <c r="BO36" s="128">
        <f t="shared" si="19"/>
      </c>
      <c r="BP36" s="110"/>
      <c r="BQ36" s="133"/>
      <c r="BR36" s="133"/>
      <c r="BS36" s="133"/>
      <c r="BT36" s="133"/>
      <c r="BU36" s="111"/>
      <c r="BV36" s="111"/>
      <c r="BW36" s="111"/>
      <c r="BX36" s="111"/>
      <c r="BY36" s="112"/>
      <c r="BZ36" s="131" t="str">
        <f t="shared" si="20"/>
        <v>F</v>
      </c>
      <c r="CA36" s="132">
        <f t="shared" si="21"/>
        <v>0.25</v>
      </c>
      <c r="CB36" s="132">
        <f t="shared" si="22"/>
      </c>
      <c r="CC36" s="110"/>
      <c r="CD36" s="111"/>
      <c r="CE36" s="111"/>
      <c r="CF36" s="111"/>
      <c r="CG36" s="111"/>
      <c r="CH36" s="112"/>
      <c r="CI36" s="131" t="str">
        <f t="shared" si="23"/>
        <v>F</v>
      </c>
      <c r="CJ36" s="132">
        <f t="shared" si="24"/>
        <v>0.5</v>
      </c>
      <c r="CK36" s="132">
        <f t="shared" si="25"/>
      </c>
      <c r="CL36" s="110"/>
      <c r="CM36" s="111"/>
      <c r="CN36" s="111"/>
      <c r="CO36" s="111"/>
      <c r="CP36" s="111"/>
      <c r="CQ36" s="112"/>
      <c r="CR36" s="65" t="str">
        <f t="shared" si="26"/>
        <v>F</v>
      </c>
      <c r="CS36" s="11">
        <f t="shared" si="27"/>
        <v>0.25</v>
      </c>
      <c r="CT36" s="12">
        <f t="shared" si="28"/>
      </c>
      <c r="CU36" s="136">
        <f t="shared" si="29"/>
      </c>
    </row>
    <row r="37" spans="1:99" ht="13.5" thickBot="1">
      <c r="A37" s="118">
        <f>'Benotung Typ I'!A37</f>
      </c>
      <c r="B37" s="119">
        <f>'Benotung Typ I'!B37</f>
      </c>
      <c r="C37" s="61">
        <f>Gesamt!O33</f>
      </c>
      <c r="D37" s="110"/>
      <c r="E37" s="133"/>
      <c r="F37" s="133"/>
      <c r="G37" s="133"/>
      <c r="H37" s="133"/>
      <c r="I37" s="111"/>
      <c r="J37" s="111"/>
      <c r="K37" s="111"/>
      <c r="L37" s="111"/>
      <c r="M37" s="112"/>
      <c r="N37" s="131" t="str">
        <f t="shared" si="0"/>
        <v>F</v>
      </c>
      <c r="O37" s="132">
        <f t="shared" si="1"/>
        <v>0.25</v>
      </c>
      <c r="P37" s="132">
        <f t="shared" si="2"/>
      </c>
      <c r="Q37" s="110"/>
      <c r="R37" s="111"/>
      <c r="S37" s="111"/>
      <c r="T37" s="111"/>
      <c r="U37" s="111"/>
      <c r="V37" s="112"/>
      <c r="W37" s="131" t="str">
        <f t="shared" si="3"/>
        <v>F</v>
      </c>
      <c r="X37" s="132">
        <f t="shared" si="4"/>
        <v>0.5</v>
      </c>
      <c r="Y37" s="132">
        <f t="shared" si="5"/>
      </c>
      <c r="Z37" s="110"/>
      <c r="AA37" s="111"/>
      <c r="AB37" s="111"/>
      <c r="AC37" s="111"/>
      <c r="AD37" s="111"/>
      <c r="AE37" s="112"/>
      <c r="AF37" s="65" t="str">
        <f t="shared" si="6"/>
        <v>F</v>
      </c>
      <c r="AG37" s="11">
        <f t="shared" si="7"/>
        <v>0.25</v>
      </c>
      <c r="AH37" s="11">
        <f t="shared" si="8"/>
      </c>
      <c r="AI37" s="128">
        <f t="shared" si="9"/>
      </c>
      <c r="AJ37" s="110"/>
      <c r="AK37" s="133"/>
      <c r="AL37" s="133"/>
      <c r="AM37" s="133"/>
      <c r="AN37" s="133"/>
      <c r="AO37" s="111"/>
      <c r="AP37" s="111"/>
      <c r="AQ37" s="111"/>
      <c r="AR37" s="111"/>
      <c r="AS37" s="112"/>
      <c r="AT37" s="131" t="str">
        <f t="shared" si="10"/>
        <v>F</v>
      </c>
      <c r="AU37" s="132">
        <f t="shared" si="11"/>
        <v>0.3</v>
      </c>
      <c r="AV37" s="132">
        <f t="shared" si="12"/>
      </c>
      <c r="AW37" s="110"/>
      <c r="AX37" s="111"/>
      <c r="AY37" s="111"/>
      <c r="AZ37" s="111"/>
      <c r="BA37" s="111"/>
      <c r="BB37" s="112"/>
      <c r="BC37" s="131" t="str">
        <f t="shared" si="13"/>
        <v>F</v>
      </c>
      <c r="BD37" s="132">
        <f t="shared" si="14"/>
        <v>0.4</v>
      </c>
      <c r="BE37" s="132">
        <f t="shared" si="15"/>
      </c>
      <c r="BF37" s="110"/>
      <c r="BG37" s="111"/>
      <c r="BH37" s="111"/>
      <c r="BI37" s="111"/>
      <c r="BJ37" s="111"/>
      <c r="BK37" s="112"/>
      <c r="BL37" s="65" t="str">
        <f t="shared" si="16"/>
        <v>F</v>
      </c>
      <c r="BM37" s="11">
        <f t="shared" si="17"/>
        <v>0.3</v>
      </c>
      <c r="BN37" s="12">
        <f t="shared" si="18"/>
      </c>
      <c r="BO37" s="128">
        <f t="shared" si="19"/>
      </c>
      <c r="BP37" s="110"/>
      <c r="BQ37" s="133"/>
      <c r="BR37" s="133"/>
      <c r="BS37" s="133"/>
      <c r="BT37" s="133"/>
      <c r="BU37" s="111"/>
      <c r="BV37" s="111"/>
      <c r="BW37" s="111"/>
      <c r="BX37" s="111"/>
      <c r="BY37" s="112"/>
      <c r="BZ37" s="131" t="str">
        <f t="shared" si="20"/>
        <v>F</v>
      </c>
      <c r="CA37" s="132">
        <f t="shared" si="21"/>
        <v>0.25</v>
      </c>
      <c r="CB37" s="132">
        <f t="shared" si="22"/>
      </c>
      <c r="CC37" s="110"/>
      <c r="CD37" s="111"/>
      <c r="CE37" s="111"/>
      <c r="CF37" s="111"/>
      <c r="CG37" s="111"/>
      <c r="CH37" s="112"/>
      <c r="CI37" s="131" t="str">
        <f t="shared" si="23"/>
        <v>F</v>
      </c>
      <c r="CJ37" s="132">
        <f t="shared" si="24"/>
        <v>0.5</v>
      </c>
      <c r="CK37" s="132">
        <f t="shared" si="25"/>
      </c>
      <c r="CL37" s="110"/>
      <c r="CM37" s="111"/>
      <c r="CN37" s="111"/>
      <c r="CO37" s="111"/>
      <c r="CP37" s="111"/>
      <c r="CQ37" s="112"/>
      <c r="CR37" s="65" t="str">
        <f t="shared" si="26"/>
        <v>F</v>
      </c>
      <c r="CS37" s="11">
        <f t="shared" si="27"/>
        <v>0.25</v>
      </c>
      <c r="CT37" s="12">
        <f t="shared" si="28"/>
      </c>
      <c r="CU37" s="136">
        <f t="shared" si="29"/>
      </c>
    </row>
    <row r="38" spans="1:99" ht="13.5" thickBot="1">
      <c r="A38" s="118">
        <f>'Benotung Typ I'!A38</f>
      </c>
      <c r="B38" s="119">
        <f>'Benotung Typ I'!B38</f>
      </c>
      <c r="C38" s="61">
        <f>Gesamt!O34</f>
      </c>
      <c r="D38" s="110"/>
      <c r="E38" s="133"/>
      <c r="F38" s="133"/>
      <c r="G38" s="133"/>
      <c r="H38" s="133"/>
      <c r="I38" s="111"/>
      <c r="J38" s="111"/>
      <c r="K38" s="111"/>
      <c r="L38" s="111"/>
      <c r="M38" s="112"/>
      <c r="N38" s="131" t="str">
        <f t="shared" si="0"/>
        <v>F</v>
      </c>
      <c r="O38" s="132">
        <f t="shared" si="1"/>
        <v>0.25</v>
      </c>
      <c r="P38" s="132">
        <f t="shared" si="2"/>
      </c>
      <c r="Q38" s="110"/>
      <c r="R38" s="111"/>
      <c r="S38" s="111"/>
      <c r="T38" s="111"/>
      <c r="U38" s="111"/>
      <c r="V38" s="112"/>
      <c r="W38" s="131" t="str">
        <f t="shared" si="3"/>
        <v>F</v>
      </c>
      <c r="X38" s="132">
        <f t="shared" si="4"/>
        <v>0.5</v>
      </c>
      <c r="Y38" s="132">
        <f t="shared" si="5"/>
      </c>
      <c r="Z38" s="110"/>
      <c r="AA38" s="111"/>
      <c r="AB38" s="111"/>
      <c r="AC38" s="111"/>
      <c r="AD38" s="111"/>
      <c r="AE38" s="112"/>
      <c r="AF38" s="65" t="str">
        <f t="shared" si="6"/>
        <v>F</v>
      </c>
      <c r="AG38" s="11">
        <f t="shared" si="7"/>
        <v>0.25</v>
      </c>
      <c r="AH38" s="11">
        <f t="shared" si="8"/>
      </c>
      <c r="AI38" s="128">
        <f t="shared" si="9"/>
      </c>
      <c r="AJ38" s="110"/>
      <c r="AK38" s="133"/>
      <c r="AL38" s="133"/>
      <c r="AM38" s="133"/>
      <c r="AN38" s="133"/>
      <c r="AO38" s="111"/>
      <c r="AP38" s="111"/>
      <c r="AQ38" s="111"/>
      <c r="AR38" s="111"/>
      <c r="AS38" s="112"/>
      <c r="AT38" s="131" t="str">
        <f t="shared" si="10"/>
        <v>F</v>
      </c>
      <c r="AU38" s="132">
        <f t="shared" si="11"/>
        <v>0.3</v>
      </c>
      <c r="AV38" s="132">
        <f t="shared" si="12"/>
      </c>
      <c r="AW38" s="110"/>
      <c r="AX38" s="111"/>
      <c r="AY38" s="111"/>
      <c r="AZ38" s="111"/>
      <c r="BA38" s="111"/>
      <c r="BB38" s="112"/>
      <c r="BC38" s="131" t="str">
        <f t="shared" si="13"/>
        <v>F</v>
      </c>
      <c r="BD38" s="132">
        <f t="shared" si="14"/>
        <v>0.4</v>
      </c>
      <c r="BE38" s="132">
        <f t="shared" si="15"/>
      </c>
      <c r="BF38" s="110"/>
      <c r="BG38" s="111"/>
      <c r="BH38" s="111"/>
      <c r="BI38" s="111"/>
      <c r="BJ38" s="111"/>
      <c r="BK38" s="112"/>
      <c r="BL38" s="65" t="str">
        <f t="shared" si="16"/>
        <v>F</v>
      </c>
      <c r="BM38" s="11">
        <f t="shared" si="17"/>
        <v>0.3</v>
      </c>
      <c r="BN38" s="12">
        <f t="shared" si="18"/>
      </c>
      <c r="BO38" s="128">
        <f t="shared" si="19"/>
      </c>
      <c r="BP38" s="110"/>
      <c r="BQ38" s="133"/>
      <c r="BR38" s="133"/>
      <c r="BS38" s="133"/>
      <c r="BT38" s="133"/>
      <c r="BU38" s="111"/>
      <c r="BV38" s="111"/>
      <c r="BW38" s="111"/>
      <c r="BX38" s="111"/>
      <c r="BY38" s="112"/>
      <c r="BZ38" s="131" t="str">
        <f t="shared" si="20"/>
        <v>F</v>
      </c>
      <c r="CA38" s="132">
        <f t="shared" si="21"/>
        <v>0.25</v>
      </c>
      <c r="CB38" s="132">
        <f t="shared" si="22"/>
      </c>
      <c r="CC38" s="110"/>
      <c r="CD38" s="111"/>
      <c r="CE38" s="111"/>
      <c r="CF38" s="111"/>
      <c r="CG38" s="111"/>
      <c r="CH38" s="112"/>
      <c r="CI38" s="131" t="str">
        <f t="shared" si="23"/>
        <v>F</v>
      </c>
      <c r="CJ38" s="132">
        <f t="shared" si="24"/>
        <v>0.5</v>
      </c>
      <c r="CK38" s="132">
        <f t="shared" si="25"/>
      </c>
      <c r="CL38" s="110"/>
      <c r="CM38" s="111"/>
      <c r="CN38" s="111"/>
      <c r="CO38" s="111"/>
      <c r="CP38" s="111"/>
      <c r="CQ38" s="112"/>
      <c r="CR38" s="65" t="str">
        <f t="shared" si="26"/>
        <v>F</v>
      </c>
      <c r="CS38" s="11">
        <f t="shared" si="27"/>
        <v>0.25</v>
      </c>
      <c r="CT38" s="12">
        <f t="shared" si="28"/>
      </c>
      <c r="CU38" s="136">
        <f t="shared" si="29"/>
      </c>
    </row>
    <row r="39" spans="1:99" ht="13.5" thickBot="1">
      <c r="A39" s="120">
        <f>'Benotung Typ I'!A39</f>
      </c>
      <c r="B39" s="121">
        <f>'Benotung Typ I'!B39</f>
      </c>
      <c r="C39" s="62">
        <f>Gesamt!O35</f>
      </c>
      <c r="D39" s="113"/>
      <c r="E39" s="134"/>
      <c r="F39" s="134"/>
      <c r="G39" s="134"/>
      <c r="H39" s="134"/>
      <c r="I39" s="114"/>
      <c r="J39" s="114"/>
      <c r="K39" s="114"/>
      <c r="L39" s="114"/>
      <c r="M39" s="115"/>
      <c r="N39" s="131" t="str">
        <f t="shared" si="0"/>
        <v>F</v>
      </c>
      <c r="O39" s="132">
        <f t="shared" si="1"/>
        <v>0.25</v>
      </c>
      <c r="P39" s="132">
        <f t="shared" si="2"/>
      </c>
      <c r="Q39" s="113"/>
      <c r="R39" s="114"/>
      <c r="S39" s="114"/>
      <c r="T39" s="114"/>
      <c r="U39" s="114"/>
      <c r="V39" s="115"/>
      <c r="W39" s="131" t="str">
        <f t="shared" si="3"/>
        <v>F</v>
      </c>
      <c r="X39" s="132">
        <f t="shared" si="4"/>
        <v>0.5</v>
      </c>
      <c r="Y39" s="132">
        <f t="shared" si="5"/>
      </c>
      <c r="Z39" s="113"/>
      <c r="AA39" s="114"/>
      <c r="AB39" s="114"/>
      <c r="AC39" s="114"/>
      <c r="AD39" s="114"/>
      <c r="AE39" s="115"/>
      <c r="AF39" s="66" t="str">
        <f t="shared" si="6"/>
        <v>F</v>
      </c>
      <c r="AG39" s="15">
        <f t="shared" si="7"/>
        <v>0.25</v>
      </c>
      <c r="AH39" s="15">
        <f t="shared" si="8"/>
      </c>
      <c r="AI39" s="129">
        <f t="shared" si="9"/>
      </c>
      <c r="AJ39" s="113"/>
      <c r="AK39" s="134"/>
      <c r="AL39" s="134"/>
      <c r="AM39" s="134"/>
      <c r="AN39" s="134"/>
      <c r="AO39" s="114"/>
      <c r="AP39" s="114"/>
      <c r="AQ39" s="114"/>
      <c r="AR39" s="114"/>
      <c r="AS39" s="115"/>
      <c r="AT39" s="131" t="str">
        <f t="shared" si="10"/>
        <v>F</v>
      </c>
      <c r="AU39" s="132">
        <f t="shared" si="11"/>
        <v>0.3</v>
      </c>
      <c r="AV39" s="132">
        <f t="shared" si="12"/>
      </c>
      <c r="AW39" s="113"/>
      <c r="AX39" s="114"/>
      <c r="AY39" s="114"/>
      <c r="AZ39" s="114"/>
      <c r="BA39" s="114"/>
      <c r="BB39" s="115"/>
      <c r="BC39" s="131" t="str">
        <f t="shared" si="13"/>
        <v>F</v>
      </c>
      <c r="BD39" s="132">
        <f t="shared" si="14"/>
        <v>0.4</v>
      </c>
      <c r="BE39" s="132">
        <f t="shared" si="15"/>
      </c>
      <c r="BF39" s="113"/>
      <c r="BG39" s="114"/>
      <c r="BH39" s="114"/>
      <c r="BI39" s="114"/>
      <c r="BJ39" s="114"/>
      <c r="BK39" s="115"/>
      <c r="BL39" s="66" t="str">
        <f t="shared" si="16"/>
        <v>F</v>
      </c>
      <c r="BM39" s="15">
        <f t="shared" si="17"/>
        <v>0.3</v>
      </c>
      <c r="BN39" s="16">
        <f t="shared" si="18"/>
      </c>
      <c r="BO39" s="129">
        <f t="shared" si="19"/>
      </c>
      <c r="BP39" s="113"/>
      <c r="BQ39" s="134"/>
      <c r="BR39" s="134"/>
      <c r="BS39" s="134"/>
      <c r="BT39" s="134"/>
      <c r="BU39" s="114"/>
      <c r="BV39" s="114"/>
      <c r="BW39" s="114"/>
      <c r="BX39" s="114"/>
      <c r="BY39" s="115"/>
      <c r="BZ39" s="131" t="str">
        <f t="shared" si="20"/>
        <v>F</v>
      </c>
      <c r="CA39" s="132">
        <f t="shared" si="21"/>
        <v>0.25</v>
      </c>
      <c r="CB39" s="132">
        <f t="shared" si="22"/>
      </c>
      <c r="CC39" s="113"/>
      <c r="CD39" s="114"/>
      <c r="CE39" s="114"/>
      <c r="CF39" s="114"/>
      <c r="CG39" s="114"/>
      <c r="CH39" s="115"/>
      <c r="CI39" s="131" t="str">
        <f t="shared" si="23"/>
        <v>F</v>
      </c>
      <c r="CJ39" s="132">
        <f t="shared" si="24"/>
        <v>0.5</v>
      </c>
      <c r="CK39" s="132">
        <f t="shared" si="25"/>
      </c>
      <c r="CL39" s="113"/>
      <c r="CM39" s="114"/>
      <c r="CN39" s="114"/>
      <c r="CO39" s="114"/>
      <c r="CP39" s="114"/>
      <c r="CQ39" s="115"/>
      <c r="CR39" s="66" t="str">
        <f t="shared" si="26"/>
        <v>F</v>
      </c>
      <c r="CS39" s="15">
        <f t="shared" si="27"/>
        <v>0.25</v>
      </c>
      <c r="CT39" s="16">
        <f t="shared" si="28"/>
      </c>
      <c r="CU39" s="137">
        <f t="shared" si="29"/>
      </c>
    </row>
    <row r="50" spans="4:8" ht="12.75" hidden="1">
      <c r="D50" s="32" t="s">
        <v>14</v>
      </c>
      <c r="E50" s="32"/>
      <c r="F50" s="32"/>
      <c r="G50" s="32"/>
      <c r="H50" s="32"/>
    </row>
    <row r="51" spans="4:8" ht="12.75" hidden="1">
      <c r="D51" s="32" t="s">
        <v>15</v>
      </c>
      <c r="E51" s="32"/>
      <c r="F51" s="32"/>
      <c r="G51" s="32"/>
      <c r="H51" s="32"/>
    </row>
    <row r="52" spans="4:8" ht="12.75" hidden="1">
      <c r="D52" s="32" t="s">
        <v>16</v>
      </c>
      <c r="E52" s="32"/>
      <c r="F52" s="32"/>
      <c r="G52" s="32"/>
      <c r="H52" s="32"/>
    </row>
    <row r="53" spans="4:8" ht="12.75" hidden="1">
      <c r="D53" s="32" t="s">
        <v>17</v>
      </c>
      <c r="E53" s="32"/>
      <c r="F53" s="32"/>
      <c r="G53" s="32"/>
      <c r="H53" s="32"/>
    </row>
    <row r="54" spans="4:8" ht="12.75" hidden="1">
      <c r="D54" s="32" t="s">
        <v>18</v>
      </c>
      <c r="E54" s="32"/>
      <c r="F54" s="32"/>
      <c r="G54" s="32"/>
      <c r="H54" s="32"/>
    </row>
  </sheetData>
  <sheetProtection selectLockedCells="1"/>
  <mergeCells count="33">
    <mergeCell ref="AW4:BE4"/>
    <mergeCell ref="D2:AI2"/>
    <mergeCell ref="AJ2:BO2"/>
    <mergeCell ref="D3:K3"/>
    <mergeCell ref="L3:AI3"/>
    <mergeCell ref="AJ3:AQ3"/>
    <mergeCell ref="AR3:BO3"/>
    <mergeCell ref="BF4:BN4"/>
    <mergeCell ref="D4:P4"/>
    <mergeCell ref="Q4:Y4"/>
    <mergeCell ref="Z5:AH5"/>
    <mergeCell ref="AJ4:AV4"/>
    <mergeCell ref="B1:C1"/>
    <mergeCell ref="A2:C2"/>
    <mergeCell ref="A3:C3"/>
    <mergeCell ref="A4:C4"/>
    <mergeCell ref="Z4:AH4"/>
    <mergeCell ref="BP2:CU2"/>
    <mergeCell ref="BP3:BW3"/>
    <mergeCell ref="BX3:CU3"/>
    <mergeCell ref="BP4:CB4"/>
    <mergeCell ref="CC4:CK4"/>
    <mergeCell ref="CL4:CT4"/>
    <mergeCell ref="A6:C6"/>
    <mergeCell ref="BP5:CB5"/>
    <mergeCell ref="CC5:CK5"/>
    <mergeCell ref="CL5:CT5"/>
    <mergeCell ref="A5:C5"/>
    <mergeCell ref="AW5:BE5"/>
    <mergeCell ref="BF5:BN5"/>
    <mergeCell ref="AJ5:AV5"/>
    <mergeCell ref="D5:P5"/>
    <mergeCell ref="Q5:Y5"/>
  </mergeCells>
  <conditionalFormatting sqref="AJ5:BN5 D5:AH5 BP5:CT5">
    <cfRule type="cellIs" priority="1" dxfId="4" operator="greaterThan" stopIfTrue="1">
      <formula>1</formula>
    </cfRule>
  </conditionalFormatting>
  <conditionalFormatting sqref="W8:Y39 CI8:CK39 BZ8:CB39 BC8:BE39 N8:P39 AT8:AV39">
    <cfRule type="cellIs" priority="2" dxfId="0" operator="lessThan" stopIfTrue="1">
      <formula>1</formula>
    </cfRule>
    <cfRule type="cellIs" priority="3" dxfId="0" operator="greaterThan" stopIfTrue="1">
      <formula>6</formula>
    </cfRule>
  </conditionalFormatting>
  <conditionalFormatting sqref="D8:M39 Q8:V39 Z8:AE39 AJ8:AS39 AW8:BB39 BF8:BK39 BP8:BY39 CC8:CH39 CL8:CQ39">
    <cfRule type="cellIs" priority="4" dxfId="0" operator="lessThan" stopIfTrue="1">
      <formula>0</formula>
    </cfRule>
    <cfRule type="cellIs" priority="5" dxfId="0" operator="greaterThan" stopIfTrue="1">
      <formula>15</formula>
    </cfRule>
  </conditionalFormatting>
  <dataValidations count="1">
    <dataValidation type="list" showInputMessage="1" showErrorMessage="1" sqref="D2:CU2">
      <formula1>$D$50:$D$54</formula1>
    </dataValidation>
  </dataValidations>
  <printOptions/>
  <pageMargins left="0.787401575" right="0.787401575" top="0.984251969" bottom="0.984251969" header="0.4921259845" footer="0.4921259845"/>
  <pageSetup fitToHeight="1" fitToWidth="1" horizontalDpi="1200" verticalDpi="1200" orientation="landscape" paperSize="9" scale="57" r:id="rId3"/>
  <legacyDrawing r:id="rId2"/>
</worksheet>
</file>

<file path=xl/worksheets/sheet5.xml><?xml version="1.0" encoding="utf-8"?>
<worksheet xmlns="http://schemas.openxmlformats.org/spreadsheetml/2006/main" xmlns:r="http://schemas.openxmlformats.org/officeDocument/2006/relationships">
  <sheetPr codeName="Tabelle4"/>
  <dimension ref="A1:Q41"/>
  <sheetViews>
    <sheetView showGridLines="0" showRowColHeaders="0" tabSelected="1" zoomScalePageLayoutView="0" workbookViewId="0" topLeftCell="A1">
      <pane xSplit="5" ySplit="3" topLeftCell="F4" activePane="bottomRight" state="frozen"/>
      <selection pane="topLeft" activeCell="A1" sqref="A1"/>
      <selection pane="topRight" activeCell="F1" sqref="F1"/>
      <selection pane="bottomLeft" activeCell="A4" sqref="A4"/>
      <selection pane="bottomRight" activeCell="P4" sqref="P4"/>
    </sheetView>
  </sheetViews>
  <sheetFormatPr defaultColWidth="11.421875" defaultRowHeight="12.75"/>
  <cols>
    <col min="1" max="1" width="15.28125" style="0" customWidth="1"/>
    <col min="2" max="2" width="14.00390625" style="0" customWidth="1"/>
    <col min="3" max="5" width="3.7109375" style="0" customWidth="1"/>
    <col min="6" max="14" width="7.28125" style="0" customWidth="1"/>
    <col min="15" max="15" width="5.7109375" style="0" customWidth="1"/>
    <col min="16" max="17" width="3.7109375" style="0" customWidth="1"/>
  </cols>
  <sheetData>
    <row r="1" spans="1:14" ht="33" customHeight="1" thickBot="1">
      <c r="A1" s="180" t="str">
        <f>Anwesenheit!A1</f>
        <v>Jahrgangs-stufe / Kurs:</v>
      </c>
      <c r="B1" s="274">
        <f>IF(Anwesenheit!$B$1="","",Anwesenheit!$B$1)</f>
      </c>
      <c r="C1" s="275"/>
      <c r="D1" s="274"/>
      <c r="E1" s="276"/>
      <c r="F1" s="286" t="s">
        <v>29</v>
      </c>
      <c r="G1" s="287"/>
      <c r="H1" s="287"/>
      <c r="I1" s="287"/>
      <c r="J1" s="287"/>
      <c r="K1" s="287"/>
      <c r="L1" s="287"/>
      <c r="M1" s="287"/>
      <c r="N1" s="288"/>
    </row>
    <row r="2" spans="1:14" ht="16.5" thickBot="1">
      <c r="A2" s="178"/>
      <c r="B2" s="176"/>
      <c r="C2" s="176"/>
      <c r="D2" s="176"/>
      <c r="E2" s="179"/>
      <c r="F2" s="283" t="s">
        <v>3</v>
      </c>
      <c r="G2" s="284"/>
      <c r="H2" s="284"/>
      <c r="I2" s="284"/>
      <c r="J2" s="284"/>
      <c r="K2" s="285"/>
      <c r="L2" s="255" t="s">
        <v>5</v>
      </c>
      <c r="M2" s="289"/>
      <c r="N2" s="290"/>
    </row>
    <row r="3" spans="1:17" ht="99">
      <c r="A3" s="47" t="str">
        <f>Anwesenheit!A2</f>
        <v>Name</v>
      </c>
      <c r="B3" s="48" t="str">
        <f>Anwesenheit!B2</f>
        <v>Vorname</v>
      </c>
      <c r="C3" s="49" t="str">
        <f>Anwesenheit!C2</f>
        <v>Stunden entsch.</v>
      </c>
      <c r="D3" s="49" t="str">
        <f>Anwesenheit!D2</f>
        <v>Stunden unentsch.</v>
      </c>
      <c r="E3" s="177" t="str">
        <f>Anwesenheit!E2</f>
        <v>Sports.  verg.</v>
      </c>
      <c r="F3" s="193" t="str">
        <f>IF('Benotung Typ I'!$D$2&lt;&gt;"",'Benotung Typ I'!$D$2,"")</f>
        <v>Leichtathletik</v>
      </c>
      <c r="G3" s="195" t="str">
        <f>IF('Benotung Typ I'!$AF$2&lt;&gt;"",'Benotung Typ I'!$AF$2,"")</f>
        <v>Wintersport</v>
      </c>
      <c r="H3" s="195" t="str">
        <f>IF('Benotung Typ I'!$BH$2&lt;&gt;"",'Benotung Typ I'!$BH$2,"")</f>
        <v>Sportspiele</v>
      </c>
      <c r="I3" s="195" t="str">
        <f>IF('Benotung Typ I'!$CJ$2&lt;&gt;"",'Benotung Typ I'!$CJ$2,"")</f>
        <v>Gymn. / Aerobic / Tanz oder Kampfsp. / Zweikampfüb.</v>
      </c>
      <c r="J3" s="195" t="str">
        <f>IF('Benotung Typ I'!$DL$2&lt;&gt;"",'Benotung Typ I'!$DL$2,"")</f>
        <v>Schwimmen</v>
      </c>
      <c r="K3" s="194" t="str">
        <f>IF('Benotung Typ I'!$EN$2&lt;&gt;"",'Benotung Typ I'!$EN$2,"")</f>
        <v>Vertief. Gymn. / Aerobic / Tanz o. Kampfsp. / Zweikampfüb.</v>
      </c>
      <c r="L3" s="196" t="str">
        <f>IF('Benotung Typ II'!$D$2&lt;&gt;"",'Benotung Typ II'!$D$2,"")</f>
        <v>Bewegungserlebnisse in der Natur</v>
      </c>
      <c r="M3" s="198" t="str">
        <f>IF('Benotung Typ II'!$AJ$2&lt;&gt;"",'Benotung Typ II'!$AJ$2,"")</f>
        <v>Fitness</v>
      </c>
      <c r="N3" s="197" t="str">
        <f>IF('Benotung Typ II'!$BP$2&lt;&gt;"",'Benotung Typ II'!$BP$2,"")</f>
        <v>Eine Perspektive thematisieren</v>
      </c>
      <c r="O3" s="52" t="s">
        <v>30</v>
      </c>
      <c r="P3" s="55" t="s">
        <v>35</v>
      </c>
      <c r="Q3" s="56" t="s">
        <v>36</v>
      </c>
    </row>
    <row r="4" spans="1:17" ht="12.75">
      <c r="A4" s="141">
        <f>IF(Anwesenheit!A3&lt;&gt;"",Anwesenheit!A3,"")</f>
      </c>
      <c r="B4" s="142">
        <f>IF(Anwesenheit!B3&lt;&gt;"",Anwesenheit!B3,"")</f>
      </c>
      <c r="C4" s="143">
        <f>Anwesenheit!C3</f>
      </c>
      <c r="D4" s="143">
        <f>Anwesenheit!D3</f>
      </c>
      <c r="E4" s="143">
        <f>Anwesenheit!E3</f>
      </c>
      <c r="F4" s="39">
        <f>'Benotung Typ I'!AE8</f>
      </c>
      <c r="G4" s="37">
        <f>'Benotung Typ I'!BG8</f>
      </c>
      <c r="H4" s="37">
        <f>'Benotung Typ I'!CI8</f>
      </c>
      <c r="I4" s="37">
        <f>'Benotung Typ I'!DK8</f>
      </c>
      <c r="J4" s="37">
        <f>'Benotung Typ I'!EM8</f>
      </c>
      <c r="K4" s="43">
        <f>'Benotung Typ I'!FO8</f>
      </c>
      <c r="L4" s="45">
        <f>'Benotung Typ II'!AI8</f>
      </c>
      <c r="M4" s="38">
        <f>'Benotung Typ II'!BO8</f>
      </c>
      <c r="N4" s="50">
        <f>'Benotung Typ II'!CU8</f>
      </c>
      <c r="O4" s="53">
        <f>IF(COUNT(F4:N4)&lt;&gt;0,SUM(F4:N4)/COUNT(F4:N4),"")</f>
      </c>
      <c r="P4" s="147"/>
      <c r="Q4" s="148"/>
    </row>
    <row r="5" spans="1:17" ht="12.75">
      <c r="A5" s="141">
        <f>IF(Anwesenheit!A4&lt;&gt;"",Anwesenheit!A4,"")</f>
      </c>
      <c r="B5" s="142">
        <f>IF(Anwesenheit!B4&lt;&gt;"",Anwesenheit!B4,"")</f>
      </c>
      <c r="C5" s="143">
        <f>Anwesenheit!C4</f>
      </c>
      <c r="D5" s="143">
        <f>Anwesenheit!D4</f>
      </c>
      <c r="E5" s="143">
        <f>Anwesenheit!E4</f>
      </c>
      <c r="F5" s="39">
        <f>'Benotung Typ I'!AE9</f>
      </c>
      <c r="G5" s="37">
        <f>'Benotung Typ I'!BG9</f>
      </c>
      <c r="H5" s="37">
        <f>'Benotung Typ I'!CI9</f>
      </c>
      <c r="I5" s="37">
        <f>'Benotung Typ I'!DK9</f>
      </c>
      <c r="J5" s="37">
        <f>'Benotung Typ I'!EM9</f>
      </c>
      <c r="K5" s="43">
        <f>'Benotung Typ I'!FO9</f>
      </c>
      <c r="L5" s="45">
        <f>'Benotung Typ II'!AI9</f>
      </c>
      <c r="M5" s="38">
        <f>'Benotung Typ II'!BO9</f>
      </c>
      <c r="N5" s="50">
        <f>'Benotung Typ II'!CU9</f>
      </c>
      <c r="O5" s="53">
        <f aca="true" t="shared" si="0" ref="O5:O35">IF(COUNT(F5:N5)&lt;&gt;0,SUM(F5:N5)/COUNT(F5:N5),"")</f>
      </c>
      <c r="P5" s="147"/>
      <c r="Q5" s="148"/>
    </row>
    <row r="6" spans="1:17" ht="12.75">
      <c r="A6" s="141">
        <f>IF(Anwesenheit!A5&lt;&gt;"",Anwesenheit!A5,"")</f>
      </c>
      <c r="B6" s="142">
        <f>IF(Anwesenheit!B5&lt;&gt;"",Anwesenheit!B5,"")</f>
      </c>
      <c r="C6" s="143">
        <f>Anwesenheit!C5</f>
      </c>
      <c r="D6" s="143">
        <f>Anwesenheit!D5</f>
      </c>
      <c r="E6" s="143">
        <f>Anwesenheit!E5</f>
      </c>
      <c r="F6" s="39">
        <f>'Benotung Typ I'!AE10</f>
      </c>
      <c r="G6" s="37">
        <f>'Benotung Typ I'!BG10</f>
      </c>
      <c r="H6" s="37">
        <f>'Benotung Typ I'!CI10</f>
      </c>
      <c r="I6" s="37">
        <f>'Benotung Typ I'!DK10</f>
      </c>
      <c r="J6" s="37">
        <f>'Benotung Typ I'!EM10</f>
      </c>
      <c r="K6" s="43">
        <f>'Benotung Typ I'!FO10</f>
      </c>
      <c r="L6" s="45">
        <f>'Benotung Typ II'!AI10</f>
      </c>
      <c r="M6" s="38">
        <f>'Benotung Typ II'!BO10</f>
      </c>
      <c r="N6" s="50">
        <f>'Benotung Typ II'!CU10</f>
      </c>
      <c r="O6" s="53">
        <f t="shared" si="0"/>
      </c>
      <c r="P6" s="147"/>
      <c r="Q6" s="148"/>
    </row>
    <row r="7" spans="1:17" ht="12.75">
      <c r="A7" s="141">
        <f>IF(Anwesenheit!A6&lt;&gt;"",Anwesenheit!A6,"")</f>
      </c>
      <c r="B7" s="142">
        <f>IF(Anwesenheit!B6&lt;&gt;"",Anwesenheit!B6,"")</f>
      </c>
      <c r="C7" s="143">
        <f>Anwesenheit!C6</f>
      </c>
      <c r="D7" s="143">
        <f>Anwesenheit!D6</f>
      </c>
      <c r="E7" s="143">
        <f>Anwesenheit!E6</f>
      </c>
      <c r="F7" s="39">
        <f>'Benotung Typ I'!AE11</f>
      </c>
      <c r="G7" s="37">
        <f>'Benotung Typ I'!BG11</f>
      </c>
      <c r="H7" s="37">
        <f>'Benotung Typ I'!CI11</f>
      </c>
      <c r="I7" s="37">
        <f>'Benotung Typ I'!DK11</f>
      </c>
      <c r="J7" s="37">
        <f>'Benotung Typ I'!EM11</f>
      </c>
      <c r="K7" s="43">
        <f>'Benotung Typ I'!FO11</f>
      </c>
      <c r="L7" s="45">
        <f>'Benotung Typ II'!AI11</f>
      </c>
      <c r="M7" s="38">
        <f>'Benotung Typ II'!BO11</f>
      </c>
      <c r="N7" s="50">
        <f>'Benotung Typ II'!CU11</f>
      </c>
      <c r="O7" s="53">
        <f t="shared" si="0"/>
      </c>
      <c r="P7" s="147"/>
      <c r="Q7" s="148"/>
    </row>
    <row r="8" spans="1:17" ht="12.75">
      <c r="A8" s="141">
        <f>IF(Anwesenheit!A7&lt;&gt;"",Anwesenheit!A7,"")</f>
      </c>
      <c r="B8" s="142">
        <f>IF(Anwesenheit!B7&lt;&gt;"",Anwesenheit!B7,"")</f>
      </c>
      <c r="C8" s="143">
        <f>Anwesenheit!C7</f>
      </c>
      <c r="D8" s="143">
        <f>Anwesenheit!D7</f>
      </c>
      <c r="E8" s="143">
        <f>Anwesenheit!E7</f>
      </c>
      <c r="F8" s="39">
        <f>'Benotung Typ I'!AE12</f>
      </c>
      <c r="G8" s="37">
        <f>'Benotung Typ I'!BG12</f>
      </c>
      <c r="H8" s="37">
        <f>'Benotung Typ I'!CI12</f>
      </c>
      <c r="I8" s="37">
        <f>'Benotung Typ I'!DK12</f>
      </c>
      <c r="J8" s="37">
        <f>'Benotung Typ I'!EM12</f>
      </c>
      <c r="K8" s="43">
        <f>'Benotung Typ I'!FO12</f>
      </c>
      <c r="L8" s="45">
        <f>'Benotung Typ II'!AI12</f>
      </c>
      <c r="M8" s="38">
        <f>'Benotung Typ II'!BO12</f>
      </c>
      <c r="N8" s="50">
        <f>'Benotung Typ II'!CU12</f>
      </c>
      <c r="O8" s="53">
        <f t="shared" si="0"/>
      </c>
      <c r="P8" s="147"/>
      <c r="Q8" s="148"/>
    </row>
    <row r="9" spans="1:17" ht="12.75">
      <c r="A9" s="141">
        <f>IF(Anwesenheit!A8&lt;&gt;"",Anwesenheit!A8,"")</f>
      </c>
      <c r="B9" s="142">
        <f>IF(Anwesenheit!B8&lt;&gt;"",Anwesenheit!B8,"")</f>
      </c>
      <c r="C9" s="143">
        <f>Anwesenheit!C8</f>
      </c>
      <c r="D9" s="143">
        <f>Anwesenheit!D8</f>
      </c>
      <c r="E9" s="143">
        <f>Anwesenheit!E8</f>
      </c>
      <c r="F9" s="39">
        <f>'Benotung Typ I'!AE13</f>
      </c>
      <c r="G9" s="37">
        <f>'Benotung Typ I'!BG13</f>
      </c>
      <c r="H9" s="37">
        <f>'Benotung Typ I'!CI13</f>
      </c>
      <c r="I9" s="37">
        <f>'Benotung Typ I'!DK13</f>
      </c>
      <c r="J9" s="37">
        <f>'Benotung Typ I'!EM13</f>
      </c>
      <c r="K9" s="43">
        <f>'Benotung Typ I'!FO13</f>
      </c>
      <c r="L9" s="45">
        <f>'Benotung Typ II'!AI13</f>
      </c>
      <c r="M9" s="38">
        <f>'Benotung Typ II'!BO13</f>
      </c>
      <c r="N9" s="50">
        <f>'Benotung Typ II'!CU13</f>
      </c>
      <c r="O9" s="53">
        <f t="shared" si="0"/>
      </c>
      <c r="P9" s="147"/>
      <c r="Q9" s="148"/>
    </row>
    <row r="10" spans="1:17" ht="12.75">
      <c r="A10" s="141">
        <f>IF(Anwesenheit!A9&lt;&gt;"",Anwesenheit!A9,"")</f>
      </c>
      <c r="B10" s="142">
        <f>IF(Anwesenheit!B9&lt;&gt;"",Anwesenheit!B9,"")</f>
      </c>
      <c r="C10" s="143">
        <f>Anwesenheit!C9</f>
      </c>
      <c r="D10" s="143">
        <f>Anwesenheit!D9</f>
      </c>
      <c r="E10" s="143">
        <f>Anwesenheit!E9</f>
      </c>
      <c r="F10" s="39">
        <f>'Benotung Typ I'!AE14</f>
      </c>
      <c r="G10" s="37">
        <f>'Benotung Typ I'!BG14</f>
      </c>
      <c r="H10" s="37">
        <f>'Benotung Typ I'!CI14</f>
      </c>
      <c r="I10" s="37">
        <f>'Benotung Typ I'!DK14</f>
      </c>
      <c r="J10" s="37">
        <f>'Benotung Typ I'!EM14</f>
      </c>
      <c r="K10" s="43">
        <f>'Benotung Typ I'!FO14</f>
      </c>
      <c r="L10" s="45">
        <f>'Benotung Typ II'!AI14</f>
      </c>
      <c r="M10" s="38">
        <f>'Benotung Typ II'!BO14</f>
      </c>
      <c r="N10" s="50">
        <f>'Benotung Typ II'!CU14</f>
      </c>
      <c r="O10" s="53">
        <f t="shared" si="0"/>
      </c>
      <c r="P10" s="147"/>
      <c r="Q10" s="148"/>
    </row>
    <row r="11" spans="1:17" ht="12.75">
      <c r="A11" s="141">
        <f>IF(Anwesenheit!A10&lt;&gt;"",Anwesenheit!A10,"")</f>
      </c>
      <c r="B11" s="142">
        <f>IF(Anwesenheit!B10&lt;&gt;"",Anwesenheit!B10,"")</f>
      </c>
      <c r="C11" s="143">
        <f>Anwesenheit!C10</f>
      </c>
      <c r="D11" s="143">
        <f>Anwesenheit!D10</f>
      </c>
      <c r="E11" s="143">
        <f>Anwesenheit!E10</f>
      </c>
      <c r="F11" s="39">
        <f>'Benotung Typ I'!AE15</f>
      </c>
      <c r="G11" s="37">
        <f>'Benotung Typ I'!BG15</f>
      </c>
      <c r="H11" s="37">
        <f>'Benotung Typ I'!CI15</f>
      </c>
      <c r="I11" s="37">
        <f>'Benotung Typ I'!DK15</f>
      </c>
      <c r="J11" s="37">
        <f>'Benotung Typ I'!EM15</f>
      </c>
      <c r="K11" s="43">
        <f>'Benotung Typ I'!FO15</f>
      </c>
      <c r="L11" s="45">
        <f>'Benotung Typ II'!AI15</f>
      </c>
      <c r="M11" s="38">
        <f>'Benotung Typ II'!BO15</f>
      </c>
      <c r="N11" s="50">
        <f>'Benotung Typ II'!CU15</f>
      </c>
      <c r="O11" s="53">
        <f t="shared" si="0"/>
      </c>
      <c r="P11" s="147"/>
      <c r="Q11" s="148"/>
    </row>
    <row r="12" spans="1:17" ht="12.75">
      <c r="A12" s="141">
        <f>IF(Anwesenheit!A11&lt;&gt;"",Anwesenheit!A11,"")</f>
      </c>
      <c r="B12" s="142">
        <f>IF(Anwesenheit!B11&lt;&gt;"",Anwesenheit!B11,"")</f>
      </c>
      <c r="C12" s="143">
        <f>Anwesenheit!C11</f>
      </c>
      <c r="D12" s="143">
        <f>Anwesenheit!D11</f>
      </c>
      <c r="E12" s="143">
        <f>Anwesenheit!E11</f>
      </c>
      <c r="F12" s="39">
        <f>'Benotung Typ I'!AE16</f>
      </c>
      <c r="G12" s="37">
        <f>'Benotung Typ I'!BG16</f>
      </c>
      <c r="H12" s="37">
        <f>'Benotung Typ I'!CI16</f>
      </c>
      <c r="I12" s="37">
        <f>'Benotung Typ I'!DK16</f>
      </c>
      <c r="J12" s="37">
        <f>'Benotung Typ I'!EM16</f>
      </c>
      <c r="K12" s="43">
        <f>'Benotung Typ I'!FO16</f>
      </c>
      <c r="L12" s="45">
        <f>'Benotung Typ II'!AI16</f>
      </c>
      <c r="M12" s="38">
        <f>'Benotung Typ II'!BO16</f>
      </c>
      <c r="N12" s="50">
        <f>'Benotung Typ II'!CU16</f>
      </c>
      <c r="O12" s="53">
        <f t="shared" si="0"/>
      </c>
      <c r="P12" s="147"/>
      <c r="Q12" s="148"/>
    </row>
    <row r="13" spans="1:17" ht="12.75">
      <c r="A13" s="141">
        <f>IF(Anwesenheit!A12&lt;&gt;"",Anwesenheit!A12,"")</f>
      </c>
      <c r="B13" s="142">
        <f>IF(Anwesenheit!B12&lt;&gt;"",Anwesenheit!B12,"")</f>
      </c>
      <c r="C13" s="143">
        <f>Anwesenheit!C12</f>
      </c>
      <c r="D13" s="143">
        <f>Anwesenheit!D12</f>
      </c>
      <c r="E13" s="143">
        <f>Anwesenheit!E12</f>
      </c>
      <c r="F13" s="39">
        <f>'Benotung Typ I'!AE17</f>
      </c>
      <c r="G13" s="37">
        <f>'Benotung Typ I'!BG17</f>
      </c>
      <c r="H13" s="37">
        <f>'Benotung Typ I'!CI17</f>
      </c>
      <c r="I13" s="37">
        <f>'Benotung Typ I'!DK17</f>
      </c>
      <c r="J13" s="37">
        <f>'Benotung Typ I'!EM17</f>
      </c>
      <c r="K13" s="43">
        <f>'Benotung Typ I'!FO17</f>
      </c>
      <c r="L13" s="45">
        <f>'Benotung Typ II'!AI17</f>
      </c>
      <c r="M13" s="38">
        <f>'Benotung Typ II'!BO17</f>
      </c>
      <c r="N13" s="50">
        <f>'Benotung Typ II'!CU17</f>
      </c>
      <c r="O13" s="53">
        <f t="shared" si="0"/>
      </c>
      <c r="P13" s="147"/>
      <c r="Q13" s="148"/>
    </row>
    <row r="14" spans="1:17" ht="12.75">
      <c r="A14" s="141">
        <f>IF(Anwesenheit!A13&lt;&gt;"",Anwesenheit!A13,"")</f>
      </c>
      <c r="B14" s="142">
        <f>IF(Anwesenheit!B13&lt;&gt;"",Anwesenheit!B13,"")</f>
      </c>
      <c r="C14" s="143">
        <f>Anwesenheit!C13</f>
      </c>
      <c r="D14" s="143">
        <f>Anwesenheit!D13</f>
      </c>
      <c r="E14" s="143">
        <f>Anwesenheit!E13</f>
      </c>
      <c r="F14" s="39">
        <f>'Benotung Typ I'!AE18</f>
      </c>
      <c r="G14" s="37">
        <f>'Benotung Typ I'!BG18</f>
      </c>
      <c r="H14" s="37">
        <f>'Benotung Typ I'!CI18</f>
      </c>
      <c r="I14" s="37">
        <f>'Benotung Typ I'!DK18</f>
      </c>
      <c r="J14" s="37">
        <f>'Benotung Typ I'!EM18</f>
      </c>
      <c r="K14" s="43">
        <f>'Benotung Typ I'!FO18</f>
      </c>
      <c r="L14" s="45">
        <f>'Benotung Typ II'!AI18</f>
      </c>
      <c r="M14" s="38">
        <f>'Benotung Typ II'!BO18</f>
      </c>
      <c r="N14" s="50">
        <f>'Benotung Typ II'!CU18</f>
      </c>
      <c r="O14" s="53">
        <f t="shared" si="0"/>
      </c>
      <c r="P14" s="147"/>
      <c r="Q14" s="148"/>
    </row>
    <row r="15" spans="1:17" ht="12.75">
      <c r="A15" s="141">
        <f>IF(Anwesenheit!A14&lt;&gt;"",Anwesenheit!A14,"")</f>
      </c>
      <c r="B15" s="142">
        <f>IF(Anwesenheit!B14&lt;&gt;"",Anwesenheit!B14,"")</f>
      </c>
      <c r="C15" s="143">
        <f>Anwesenheit!C14</f>
      </c>
      <c r="D15" s="143">
        <f>Anwesenheit!D14</f>
      </c>
      <c r="E15" s="143">
        <f>Anwesenheit!E14</f>
      </c>
      <c r="F15" s="39">
        <f>'Benotung Typ I'!AE19</f>
      </c>
      <c r="G15" s="37">
        <f>'Benotung Typ I'!BG19</f>
      </c>
      <c r="H15" s="37">
        <f>'Benotung Typ I'!CI19</f>
      </c>
      <c r="I15" s="37">
        <f>'Benotung Typ I'!DK19</f>
      </c>
      <c r="J15" s="37">
        <f>'Benotung Typ I'!EM19</f>
      </c>
      <c r="K15" s="43">
        <f>'Benotung Typ I'!FO19</f>
      </c>
      <c r="L15" s="45">
        <f>'Benotung Typ II'!AI19</f>
      </c>
      <c r="M15" s="38">
        <f>'Benotung Typ II'!BO19</f>
      </c>
      <c r="N15" s="50">
        <f>'Benotung Typ II'!CU19</f>
      </c>
      <c r="O15" s="53">
        <f t="shared" si="0"/>
      </c>
      <c r="P15" s="147"/>
      <c r="Q15" s="148"/>
    </row>
    <row r="16" spans="1:17" ht="12.75">
      <c r="A16" s="141">
        <f>IF(Anwesenheit!A15&lt;&gt;"",Anwesenheit!A15,"")</f>
      </c>
      <c r="B16" s="142">
        <f>IF(Anwesenheit!B15&lt;&gt;"",Anwesenheit!B15,"")</f>
      </c>
      <c r="C16" s="143">
        <f>Anwesenheit!C15</f>
      </c>
      <c r="D16" s="143">
        <f>Anwesenheit!D15</f>
      </c>
      <c r="E16" s="143">
        <f>Anwesenheit!E15</f>
      </c>
      <c r="F16" s="39">
        <f>'Benotung Typ I'!AE20</f>
      </c>
      <c r="G16" s="37">
        <f>'Benotung Typ I'!BG20</f>
      </c>
      <c r="H16" s="37">
        <f>'Benotung Typ I'!CI20</f>
      </c>
      <c r="I16" s="37">
        <f>'Benotung Typ I'!DK20</f>
      </c>
      <c r="J16" s="37">
        <f>'Benotung Typ I'!EM20</f>
      </c>
      <c r="K16" s="43">
        <f>'Benotung Typ I'!FO20</f>
      </c>
      <c r="L16" s="45">
        <f>'Benotung Typ II'!AI20</f>
      </c>
      <c r="M16" s="38">
        <f>'Benotung Typ II'!BO20</f>
      </c>
      <c r="N16" s="50">
        <f>'Benotung Typ II'!CU20</f>
      </c>
      <c r="O16" s="53">
        <f t="shared" si="0"/>
      </c>
      <c r="P16" s="147"/>
      <c r="Q16" s="148"/>
    </row>
    <row r="17" spans="1:17" ht="12.75">
      <c r="A17" s="141">
        <f>IF(Anwesenheit!A16&lt;&gt;"",Anwesenheit!A16,"")</f>
      </c>
      <c r="B17" s="142">
        <f>IF(Anwesenheit!B16&lt;&gt;"",Anwesenheit!B16,"")</f>
      </c>
      <c r="C17" s="143">
        <f>Anwesenheit!C16</f>
      </c>
      <c r="D17" s="143">
        <f>Anwesenheit!D16</f>
      </c>
      <c r="E17" s="143">
        <f>Anwesenheit!E16</f>
      </c>
      <c r="F17" s="39">
        <f>'Benotung Typ I'!AE21</f>
      </c>
      <c r="G17" s="37">
        <f>'Benotung Typ I'!BG21</f>
      </c>
      <c r="H17" s="37">
        <f>'Benotung Typ I'!CI21</f>
      </c>
      <c r="I17" s="37">
        <f>'Benotung Typ I'!DK21</f>
      </c>
      <c r="J17" s="37">
        <f>'Benotung Typ I'!EM21</f>
      </c>
      <c r="K17" s="43">
        <f>'Benotung Typ I'!FO21</f>
      </c>
      <c r="L17" s="45">
        <f>'Benotung Typ II'!AI21</f>
      </c>
      <c r="M17" s="38">
        <f>'Benotung Typ II'!BO21</f>
      </c>
      <c r="N17" s="50">
        <f>'Benotung Typ II'!CU21</f>
      </c>
      <c r="O17" s="53">
        <f t="shared" si="0"/>
      </c>
      <c r="P17" s="147"/>
      <c r="Q17" s="148"/>
    </row>
    <row r="18" spans="1:17" ht="12.75">
      <c r="A18" s="141">
        <f>IF(Anwesenheit!A17&lt;&gt;"",Anwesenheit!A17,"")</f>
      </c>
      <c r="B18" s="142">
        <f>IF(Anwesenheit!B17&lt;&gt;"",Anwesenheit!B17,"")</f>
      </c>
      <c r="C18" s="143">
        <f>Anwesenheit!C17</f>
      </c>
      <c r="D18" s="143">
        <f>Anwesenheit!D17</f>
      </c>
      <c r="E18" s="143">
        <f>Anwesenheit!E17</f>
      </c>
      <c r="F18" s="39">
        <f>'Benotung Typ I'!AE22</f>
      </c>
      <c r="G18" s="37">
        <f>'Benotung Typ I'!BG22</f>
      </c>
      <c r="H18" s="37">
        <f>'Benotung Typ I'!CI22</f>
      </c>
      <c r="I18" s="37">
        <f>'Benotung Typ I'!DK22</f>
      </c>
      <c r="J18" s="37">
        <f>'Benotung Typ I'!EM22</f>
      </c>
      <c r="K18" s="43">
        <f>'Benotung Typ I'!FO22</f>
      </c>
      <c r="L18" s="45">
        <f>'Benotung Typ II'!AI22</f>
      </c>
      <c r="M18" s="38">
        <f>'Benotung Typ II'!BO22</f>
      </c>
      <c r="N18" s="50">
        <f>'Benotung Typ II'!CU22</f>
      </c>
      <c r="O18" s="53">
        <f t="shared" si="0"/>
      </c>
      <c r="P18" s="147"/>
      <c r="Q18" s="148"/>
    </row>
    <row r="19" spans="1:17" ht="12.75">
      <c r="A19" s="141">
        <f>IF(Anwesenheit!A18&lt;&gt;"",Anwesenheit!A18,"")</f>
      </c>
      <c r="B19" s="142">
        <f>IF(Anwesenheit!B18&lt;&gt;"",Anwesenheit!B18,"")</f>
      </c>
      <c r="C19" s="143">
        <f>Anwesenheit!C18</f>
      </c>
      <c r="D19" s="143">
        <f>Anwesenheit!D18</f>
      </c>
      <c r="E19" s="143">
        <f>Anwesenheit!E18</f>
      </c>
      <c r="F19" s="39">
        <f>'Benotung Typ I'!AE23</f>
      </c>
      <c r="G19" s="37">
        <f>'Benotung Typ I'!BG23</f>
      </c>
      <c r="H19" s="37">
        <f>'Benotung Typ I'!CI23</f>
      </c>
      <c r="I19" s="37">
        <f>'Benotung Typ I'!DK23</f>
      </c>
      <c r="J19" s="37">
        <f>'Benotung Typ I'!EM23</f>
      </c>
      <c r="K19" s="43">
        <f>'Benotung Typ I'!FO23</f>
      </c>
      <c r="L19" s="45">
        <f>'Benotung Typ II'!AI23</f>
      </c>
      <c r="M19" s="38">
        <f>'Benotung Typ II'!BO23</f>
      </c>
      <c r="N19" s="50">
        <f>'Benotung Typ II'!CU23</f>
      </c>
      <c r="O19" s="53">
        <f t="shared" si="0"/>
      </c>
      <c r="P19" s="147"/>
      <c r="Q19" s="148"/>
    </row>
    <row r="20" spans="1:17" ht="12.75">
      <c r="A20" s="141">
        <f>IF(Anwesenheit!A19&lt;&gt;"",Anwesenheit!A19,"")</f>
      </c>
      <c r="B20" s="142">
        <f>IF(Anwesenheit!B19&lt;&gt;"",Anwesenheit!B19,"")</f>
      </c>
      <c r="C20" s="143">
        <f>Anwesenheit!C19</f>
      </c>
      <c r="D20" s="143">
        <f>Anwesenheit!D19</f>
      </c>
      <c r="E20" s="143">
        <f>Anwesenheit!E19</f>
      </c>
      <c r="F20" s="39">
        <f>'Benotung Typ I'!AE24</f>
      </c>
      <c r="G20" s="37">
        <f>'Benotung Typ I'!BG24</f>
      </c>
      <c r="H20" s="37">
        <f>'Benotung Typ I'!CI24</f>
      </c>
      <c r="I20" s="37">
        <f>'Benotung Typ I'!DK24</f>
      </c>
      <c r="J20" s="37">
        <f>'Benotung Typ I'!EM24</f>
      </c>
      <c r="K20" s="43">
        <f>'Benotung Typ I'!FO24</f>
      </c>
      <c r="L20" s="45">
        <f>'Benotung Typ II'!AI24</f>
      </c>
      <c r="M20" s="38">
        <f>'Benotung Typ II'!BO24</f>
      </c>
      <c r="N20" s="50">
        <f>'Benotung Typ II'!CU24</f>
      </c>
      <c r="O20" s="53">
        <f t="shared" si="0"/>
      </c>
      <c r="P20" s="147"/>
      <c r="Q20" s="148"/>
    </row>
    <row r="21" spans="1:17" ht="12.75">
      <c r="A21" s="141">
        <f>IF(Anwesenheit!A20&lt;&gt;"",Anwesenheit!A20,"")</f>
      </c>
      <c r="B21" s="142">
        <f>IF(Anwesenheit!B20&lt;&gt;"",Anwesenheit!B20,"")</f>
      </c>
      <c r="C21" s="143">
        <f>Anwesenheit!C20</f>
      </c>
      <c r="D21" s="143">
        <f>Anwesenheit!D20</f>
      </c>
      <c r="E21" s="143">
        <f>Anwesenheit!E20</f>
      </c>
      <c r="F21" s="39">
        <f>'Benotung Typ I'!AE25</f>
      </c>
      <c r="G21" s="37">
        <f>'Benotung Typ I'!BG25</f>
      </c>
      <c r="H21" s="37">
        <f>'Benotung Typ I'!CI25</f>
      </c>
      <c r="I21" s="37">
        <f>'Benotung Typ I'!DK25</f>
      </c>
      <c r="J21" s="37">
        <f>'Benotung Typ I'!EM25</f>
      </c>
      <c r="K21" s="43">
        <f>'Benotung Typ I'!FO25</f>
      </c>
      <c r="L21" s="45">
        <f>'Benotung Typ II'!AI25</f>
      </c>
      <c r="M21" s="38">
        <f>'Benotung Typ II'!BO25</f>
      </c>
      <c r="N21" s="50">
        <f>'Benotung Typ II'!CU25</f>
      </c>
      <c r="O21" s="53">
        <f t="shared" si="0"/>
      </c>
      <c r="P21" s="147"/>
      <c r="Q21" s="148"/>
    </row>
    <row r="22" spans="1:17" ht="12.75">
      <c r="A22" s="141">
        <f>IF(Anwesenheit!A21&lt;&gt;"",Anwesenheit!A21,"")</f>
      </c>
      <c r="B22" s="142">
        <f>IF(Anwesenheit!B21&lt;&gt;"",Anwesenheit!B21,"")</f>
      </c>
      <c r="C22" s="143">
        <f>Anwesenheit!C21</f>
      </c>
      <c r="D22" s="143">
        <f>Anwesenheit!D21</f>
      </c>
      <c r="E22" s="143">
        <f>Anwesenheit!E21</f>
      </c>
      <c r="F22" s="39">
        <f>'Benotung Typ I'!AE26</f>
      </c>
      <c r="G22" s="37">
        <f>'Benotung Typ I'!BG26</f>
      </c>
      <c r="H22" s="37">
        <f>'Benotung Typ I'!CI26</f>
      </c>
      <c r="I22" s="37">
        <f>'Benotung Typ I'!DK26</f>
      </c>
      <c r="J22" s="37">
        <f>'Benotung Typ I'!EM26</f>
      </c>
      <c r="K22" s="43">
        <f>'Benotung Typ I'!FO26</f>
      </c>
      <c r="L22" s="45">
        <f>'Benotung Typ II'!AI26</f>
      </c>
      <c r="M22" s="38">
        <f>'Benotung Typ II'!BO26</f>
      </c>
      <c r="N22" s="50">
        <f>'Benotung Typ II'!CU26</f>
      </c>
      <c r="O22" s="53">
        <f t="shared" si="0"/>
      </c>
      <c r="P22" s="147"/>
      <c r="Q22" s="148"/>
    </row>
    <row r="23" spans="1:17" ht="12.75">
      <c r="A23" s="141">
        <f>IF(Anwesenheit!A22&lt;&gt;"",Anwesenheit!A22,"")</f>
      </c>
      <c r="B23" s="142">
        <f>IF(Anwesenheit!B22&lt;&gt;"",Anwesenheit!B22,"")</f>
      </c>
      <c r="C23" s="143">
        <f>Anwesenheit!C22</f>
      </c>
      <c r="D23" s="143">
        <f>Anwesenheit!D22</f>
      </c>
      <c r="E23" s="143">
        <f>Anwesenheit!E22</f>
      </c>
      <c r="F23" s="39">
        <f>'Benotung Typ I'!AE27</f>
      </c>
      <c r="G23" s="37">
        <f>'Benotung Typ I'!BG27</f>
      </c>
      <c r="H23" s="37">
        <f>'Benotung Typ I'!CI27</f>
      </c>
      <c r="I23" s="37">
        <f>'Benotung Typ I'!DK27</f>
      </c>
      <c r="J23" s="37">
        <f>'Benotung Typ I'!EM27</f>
      </c>
      <c r="K23" s="43">
        <f>'Benotung Typ I'!FO27</f>
      </c>
      <c r="L23" s="45">
        <f>'Benotung Typ II'!AI27</f>
      </c>
      <c r="M23" s="38">
        <f>'Benotung Typ II'!BO27</f>
      </c>
      <c r="N23" s="50">
        <f>'Benotung Typ II'!CU27</f>
      </c>
      <c r="O23" s="53">
        <f t="shared" si="0"/>
      </c>
      <c r="P23" s="147"/>
      <c r="Q23" s="148"/>
    </row>
    <row r="24" spans="1:17" ht="12.75">
      <c r="A24" s="141">
        <f>IF(Anwesenheit!A23&lt;&gt;"",Anwesenheit!A23,"")</f>
      </c>
      <c r="B24" s="142">
        <f>IF(Anwesenheit!B23&lt;&gt;"",Anwesenheit!B23,"")</f>
      </c>
      <c r="C24" s="143">
        <f>Anwesenheit!C23</f>
      </c>
      <c r="D24" s="143">
        <f>Anwesenheit!D23</f>
      </c>
      <c r="E24" s="143">
        <f>Anwesenheit!E23</f>
      </c>
      <c r="F24" s="39">
        <f>'Benotung Typ I'!AE28</f>
      </c>
      <c r="G24" s="37">
        <f>'Benotung Typ I'!BG28</f>
      </c>
      <c r="H24" s="37">
        <f>'Benotung Typ I'!CI28</f>
      </c>
      <c r="I24" s="37">
        <f>'Benotung Typ I'!DK28</f>
      </c>
      <c r="J24" s="37">
        <f>'Benotung Typ I'!EM28</f>
      </c>
      <c r="K24" s="43">
        <f>'Benotung Typ I'!FO28</f>
      </c>
      <c r="L24" s="45">
        <f>'Benotung Typ II'!AI28</f>
      </c>
      <c r="M24" s="38">
        <f>'Benotung Typ II'!BO28</f>
      </c>
      <c r="N24" s="50">
        <f>'Benotung Typ II'!CU28</f>
      </c>
      <c r="O24" s="53">
        <f t="shared" si="0"/>
      </c>
      <c r="P24" s="147"/>
      <c r="Q24" s="148"/>
    </row>
    <row r="25" spans="1:17" ht="12.75">
      <c r="A25" s="141">
        <f>IF(Anwesenheit!A24&lt;&gt;"",Anwesenheit!A24,"")</f>
      </c>
      <c r="B25" s="142">
        <f>IF(Anwesenheit!B24&lt;&gt;"",Anwesenheit!B24,"")</f>
      </c>
      <c r="C25" s="143">
        <f>Anwesenheit!C24</f>
      </c>
      <c r="D25" s="143">
        <f>Anwesenheit!D24</f>
      </c>
      <c r="E25" s="143">
        <f>Anwesenheit!E24</f>
      </c>
      <c r="F25" s="39">
        <f>'Benotung Typ I'!AE29</f>
      </c>
      <c r="G25" s="37">
        <f>'Benotung Typ I'!BG29</f>
      </c>
      <c r="H25" s="37">
        <f>'Benotung Typ I'!CI29</f>
      </c>
      <c r="I25" s="37">
        <f>'Benotung Typ I'!DK29</f>
      </c>
      <c r="J25" s="37">
        <f>'Benotung Typ I'!EM29</f>
      </c>
      <c r="K25" s="43">
        <f>'Benotung Typ I'!FO29</f>
      </c>
      <c r="L25" s="45">
        <f>'Benotung Typ II'!AI29</f>
      </c>
      <c r="M25" s="38">
        <f>'Benotung Typ II'!BO29</f>
      </c>
      <c r="N25" s="50">
        <f>'Benotung Typ II'!CU29</f>
      </c>
      <c r="O25" s="53">
        <f t="shared" si="0"/>
      </c>
      <c r="P25" s="147"/>
      <c r="Q25" s="148"/>
    </row>
    <row r="26" spans="1:17" ht="12.75">
      <c r="A26" s="141">
        <f>IF(Anwesenheit!A25&lt;&gt;"",Anwesenheit!A25,"")</f>
      </c>
      <c r="B26" s="142">
        <f>IF(Anwesenheit!B25&lt;&gt;"",Anwesenheit!B25,"")</f>
      </c>
      <c r="C26" s="143">
        <f>Anwesenheit!C25</f>
      </c>
      <c r="D26" s="143">
        <f>Anwesenheit!D25</f>
      </c>
      <c r="E26" s="143">
        <f>Anwesenheit!E25</f>
      </c>
      <c r="F26" s="39">
        <f>'Benotung Typ I'!AE30</f>
      </c>
      <c r="G26" s="37">
        <f>'Benotung Typ I'!BG30</f>
      </c>
      <c r="H26" s="37">
        <f>'Benotung Typ I'!CI30</f>
      </c>
      <c r="I26" s="37">
        <f>'Benotung Typ I'!DK30</f>
      </c>
      <c r="J26" s="37">
        <f>'Benotung Typ I'!EM30</f>
      </c>
      <c r="K26" s="43">
        <f>'Benotung Typ I'!FO30</f>
      </c>
      <c r="L26" s="45">
        <f>'Benotung Typ II'!AI30</f>
      </c>
      <c r="M26" s="38">
        <f>'Benotung Typ II'!BO30</f>
      </c>
      <c r="N26" s="50">
        <f>'Benotung Typ II'!CU30</f>
      </c>
      <c r="O26" s="53">
        <f t="shared" si="0"/>
      </c>
      <c r="P26" s="147"/>
      <c r="Q26" s="148"/>
    </row>
    <row r="27" spans="1:17" ht="12.75">
      <c r="A27" s="141">
        <f>IF(Anwesenheit!A26&lt;&gt;"",Anwesenheit!A26,"")</f>
      </c>
      <c r="B27" s="142">
        <f>IF(Anwesenheit!B26&lt;&gt;"",Anwesenheit!B26,"")</f>
      </c>
      <c r="C27" s="143">
        <f>Anwesenheit!C26</f>
      </c>
      <c r="D27" s="143">
        <f>Anwesenheit!D26</f>
      </c>
      <c r="E27" s="143">
        <f>Anwesenheit!E26</f>
      </c>
      <c r="F27" s="39">
        <f>'Benotung Typ I'!AE31</f>
      </c>
      <c r="G27" s="37">
        <f>'Benotung Typ I'!BG31</f>
      </c>
      <c r="H27" s="37">
        <f>'Benotung Typ I'!CI31</f>
      </c>
      <c r="I27" s="37">
        <f>'Benotung Typ I'!DK31</f>
      </c>
      <c r="J27" s="37">
        <f>'Benotung Typ I'!EM31</f>
      </c>
      <c r="K27" s="43">
        <f>'Benotung Typ I'!FO31</f>
      </c>
      <c r="L27" s="45">
        <f>'Benotung Typ II'!AI31</f>
      </c>
      <c r="M27" s="38">
        <f>'Benotung Typ II'!BO31</f>
      </c>
      <c r="N27" s="50">
        <f>'Benotung Typ II'!CU31</f>
      </c>
      <c r="O27" s="53">
        <f t="shared" si="0"/>
      </c>
      <c r="P27" s="147"/>
      <c r="Q27" s="148"/>
    </row>
    <row r="28" spans="1:17" ht="12.75">
      <c r="A28" s="141">
        <f>IF(Anwesenheit!A27&lt;&gt;"",Anwesenheit!A27,"")</f>
      </c>
      <c r="B28" s="142">
        <f>IF(Anwesenheit!B27&lt;&gt;"",Anwesenheit!B27,"")</f>
      </c>
      <c r="C28" s="143">
        <f>Anwesenheit!C27</f>
      </c>
      <c r="D28" s="143">
        <f>Anwesenheit!D27</f>
      </c>
      <c r="E28" s="143">
        <f>Anwesenheit!E27</f>
      </c>
      <c r="F28" s="39">
        <f>'Benotung Typ I'!AE32</f>
      </c>
      <c r="G28" s="37">
        <f>'Benotung Typ I'!BG32</f>
      </c>
      <c r="H28" s="37">
        <f>'Benotung Typ I'!CI32</f>
      </c>
      <c r="I28" s="37">
        <f>'Benotung Typ I'!DK32</f>
      </c>
      <c r="J28" s="37">
        <f>'Benotung Typ I'!EM32</f>
      </c>
      <c r="K28" s="43">
        <f>'Benotung Typ I'!FO32</f>
      </c>
      <c r="L28" s="45">
        <f>'Benotung Typ II'!AI32</f>
      </c>
      <c r="M28" s="38">
        <f>'Benotung Typ II'!BO32</f>
      </c>
      <c r="N28" s="50">
        <f>'Benotung Typ II'!CU32</f>
      </c>
      <c r="O28" s="53">
        <f t="shared" si="0"/>
      </c>
      <c r="P28" s="147"/>
      <c r="Q28" s="148"/>
    </row>
    <row r="29" spans="1:17" ht="12.75">
      <c r="A29" s="141">
        <f>IF(Anwesenheit!A28&lt;&gt;"",Anwesenheit!A28,"")</f>
      </c>
      <c r="B29" s="142">
        <f>IF(Anwesenheit!B28&lt;&gt;"",Anwesenheit!B28,"")</f>
      </c>
      <c r="C29" s="143">
        <f>Anwesenheit!C28</f>
      </c>
      <c r="D29" s="143">
        <f>Anwesenheit!D28</f>
      </c>
      <c r="E29" s="143">
        <f>Anwesenheit!E28</f>
      </c>
      <c r="F29" s="39">
        <f>'Benotung Typ I'!AE33</f>
      </c>
      <c r="G29" s="37">
        <f>'Benotung Typ I'!BG33</f>
      </c>
      <c r="H29" s="37">
        <f>'Benotung Typ I'!CI33</f>
      </c>
      <c r="I29" s="37">
        <f>'Benotung Typ I'!DK33</f>
      </c>
      <c r="J29" s="37">
        <f>'Benotung Typ I'!EM33</f>
      </c>
      <c r="K29" s="43">
        <f>'Benotung Typ I'!FO33</f>
      </c>
      <c r="L29" s="45">
        <f>'Benotung Typ II'!AI33</f>
      </c>
      <c r="M29" s="38">
        <f>'Benotung Typ II'!BO33</f>
      </c>
      <c r="N29" s="50">
        <f>'Benotung Typ II'!CU33</f>
      </c>
      <c r="O29" s="53">
        <f t="shared" si="0"/>
      </c>
      <c r="P29" s="147"/>
      <c r="Q29" s="148"/>
    </row>
    <row r="30" spans="1:17" ht="12.75">
      <c r="A30" s="141">
        <f>IF(Anwesenheit!A29&lt;&gt;"",Anwesenheit!A29,"")</f>
      </c>
      <c r="B30" s="142">
        <f>IF(Anwesenheit!B29&lt;&gt;"",Anwesenheit!B29,"")</f>
      </c>
      <c r="C30" s="143">
        <f>Anwesenheit!C29</f>
      </c>
      <c r="D30" s="143">
        <f>Anwesenheit!D29</f>
      </c>
      <c r="E30" s="143">
        <f>Anwesenheit!E29</f>
      </c>
      <c r="F30" s="39">
        <f>'Benotung Typ I'!AE34</f>
      </c>
      <c r="G30" s="37">
        <f>'Benotung Typ I'!BG34</f>
      </c>
      <c r="H30" s="37">
        <f>'Benotung Typ I'!CI34</f>
      </c>
      <c r="I30" s="37">
        <f>'Benotung Typ I'!DK34</f>
      </c>
      <c r="J30" s="37">
        <f>'Benotung Typ I'!EM34</f>
      </c>
      <c r="K30" s="43">
        <f>'Benotung Typ I'!FO34</f>
      </c>
      <c r="L30" s="45">
        <f>'Benotung Typ II'!AI34</f>
      </c>
      <c r="M30" s="38">
        <f>'Benotung Typ II'!BO34</f>
      </c>
      <c r="N30" s="50">
        <f>'Benotung Typ II'!CU34</f>
      </c>
      <c r="O30" s="53">
        <f t="shared" si="0"/>
      </c>
      <c r="P30" s="147"/>
      <c r="Q30" s="148"/>
    </row>
    <row r="31" spans="1:17" ht="12.75">
      <c r="A31" s="141">
        <f>IF(Anwesenheit!A30&lt;&gt;"",Anwesenheit!A30,"")</f>
      </c>
      <c r="B31" s="142">
        <f>IF(Anwesenheit!B30&lt;&gt;"",Anwesenheit!B30,"")</f>
      </c>
      <c r="C31" s="143">
        <f>Anwesenheit!C30</f>
      </c>
      <c r="D31" s="143">
        <f>Anwesenheit!D30</f>
      </c>
      <c r="E31" s="143">
        <f>Anwesenheit!E30</f>
      </c>
      <c r="F31" s="39">
        <f>'Benotung Typ I'!AE35</f>
      </c>
      <c r="G31" s="37">
        <f>'Benotung Typ I'!BG35</f>
      </c>
      <c r="H31" s="37">
        <f>'Benotung Typ I'!CI35</f>
      </c>
      <c r="I31" s="37">
        <f>'Benotung Typ I'!DK35</f>
      </c>
      <c r="J31" s="37">
        <f>'Benotung Typ I'!EM35</f>
      </c>
      <c r="K31" s="43">
        <f>'Benotung Typ I'!FO35</f>
      </c>
      <c r="L31" s="45">
        <f>'Benotung Typ II'!AI35</f>
      </c>
      <c r="M31" s="38">
        <f>'Benotung Typ II'!BO35</f>
      </c>
      <c r="N31" s="50">
        <f>'Benotung Typ II'!CU35</f>
      </c>
      <c r="O31" s="53">
        <f t="shared" si="0"/>
      </c>
      <c r="P31" s="147"/>
      <c r="Q31" s="148"/>
    </row>
    <row r="32" spans="1:17" ht="12.75">
      <c r="A32" s="141">
        <f>IF(Anwesenheit!A31&lt;&gt;"",Anwesenheit!A31,"")</f>
      </c>
      <c r="B32" s="142">
        <f>IF(Anwesenheit!B31&lt;&gt;"",Anwesenheit!B31,"")</f>
      </c>
      <c r="C32" s="143">
        <f>Anwesenheit!C31</f>
      </c>
      <c r="D32" s="143">
        <f>Anwesenheit!D31</f>
      </c>
      <c r="E32" s="143">
        <f>Anwesenheit!E31</f>
      </c>
      <c r="F32" s="39">
        <f>'Benotung Typ I'!AE36</f>
      </c>
      <c r="G32" s="37">
        <f>'Benotung Typ I'!BG36</f>
      </c>
      <c r="H32" s="37">
        <f>'Benotung Typ I'!CI36</f>
      </c>
      <c r="I32" s="37">
        <f>'Benotung Typ I'!DK36</f>
      </c>
      <c r="J32" s="37">
        <f>'Benotung Typ I'!EM36</f>
      </c>
      <c r="K32" s="43">
        <f>'Benotung Typ I'!FO36</f>
      </c>
      <c r="L32" s="45">
        <f>'Benotung Typ II'!AI36</f>
      </c>
      <c r="M32" s="38">
        <f>'Benotung Typ II'!BO36</f>
      </c>
      <c r="N32" s="50">
        <f>'Benotung Typ II'!CU36</f>
      </c>
      <c r="O32" s="53">
        <f t="shared" si="0"/>
      </c>
      <c r="P32" s="147"/>
      <c r="Q32" s="148"/>
    </row>
    <row r="33" spans="1:17" ht="12.75">
      <c r="A33" s="141">
        <f>IF(Anwesenheit!A32&lt;&gt;"",Anwesenheit!A32,"")</f>
      </c>
      <c r="B33" s="142">
        <f>IF(Anwesenheit!B32&lt;&gt;"",Anwesenheit!B32,"")</f>
      </c>
      <c r="C33" s="143">
        <f>Anwesenheit!C32</f>
      </c>
      <c r="D33" s="143">
        <f>Anwesenheit!D32</f>
      </c>
      <c r="E33" s="143">
        <f>Anwesenheit!E32</f>
      </c>
      <c r="F33" s="39">
        <f>'Benotung Typ I'!AE37</f>
      </c>
      <c r="G33" s="37">
        <f>'Benotung Typ I'!BG37</f>
      </c>
      <c r="H33" s="37">
        <f>'Benotung Typ I'!CI37</f>
      </c>
      <c r="I33" s="37">
        <f>'Benotung Typ I'!DK37</f>
      </c>
      <c r="J33" s="37">
        <f>'Benotung Typ I'!EM37</f>
      </c>
      <c r="K33" s="43">
        <f>'Benotung Typ I'!FO37</f>
      </c>
      <c r="L33" s="45">
        <f>'Benotung Typ II'!AI37</f>
      </c>
      <c r="M33" s="38">
        <f>'Benotung Typ II'!BO37</f>
      </c>
      <c r="N33" s="50">
        <f>'Benotung Typ II'!CU37</f>
      </c>
      <c r="O33" s="53">
        <f t="shared" si="0"/>
      </c>
      <c r="P33" s="147"/>
      <c r="Q33" s="148"/>
    </row>
    <row r="34" spans="1:17" ht="12.75">
      <c r="A34" s="141">
        <f>IF(Anwesenheit!A33&lt;&gt;"",Anwesenheit!A33,"")</f>
      </c>
      <c r="B34" s="142">
        <f>IF(Anwesenheit!B33&lt;&gt;"",Anwesenheit!B33,"")</f>
      </c>
      <c r="C34" s="143">
        <f>Anwesenheit!C33</f>
      </c>
      <c r="D34" s="143">
        <f>Anwesenheit!D33</f>
      </c>
      <c r="E34" s="143">
        <f>Anwesenheit!E33</f>
      </c>
      <c r="F34" s="39">
        <f>'Benotung Typ I'!AE38</f>
      </c>
      <c r="G34" s="37">
        <f>'Benotung Typ I'!BG38</f>
      </c>
      <c r="H34" s="37">
        <f>'Benotung Typ I'!CI38</f>
      </c>
      <c r="I34" s="37">
        <f>'Benotung Typ I'!DK38</f>
      </c>
      <c r="J34" s="37">
        <f>'Benotung Typ I'!EM38</f>
      </c>
      <c r="K34" s="43">
        <f>'Benotung Typ I'!FO38</f>
      </c>
      <c r="L34" s="45">
        <f>'Benotung Typ II'!AI38</f>
      </c>
      <c r="M34" s="38">
        <f>'Benotung Typ II'!BO38</f>
      </c>
      <c r="N34" s="50">
        <f>'Benotung Typ II'!CU38</f>
      </c>
      <c r="O34" s="53">
        <f t="shared" si="0"/>
      </c>
      <c r="P34" s="147"/>
      <c r="Q34" s="148"/>
    </row>
    <row r="35" spans="1:17" ht="13.5" thickBot="1">
      <c r="A35" s="144">
        <f>IF(Anwesenheit!A34&lt;&gt;"",Anwesenheit!A34,"")</f>
      </c>
      <c r="B35" s="145">
        <f>IF(Anwesenheit!B34&lt;&gt;"",Anwesenheit!B34,"")</f>
      </c>
      <c r="C35" s="146">
        <f>Anwesenheit!C34</f>
      </c>
      <c r="D35" s="146">
        <f>Anwesenheit!D34</f>
      </c>
      <c r="E35" s="146">
        <f>Anwesenheit!E34</f>
      </c>
      <c r="F35" s="40">
        <f>'Benotung Typ I'!AE39</f>
      </c>
      <c r="G35" s="41">
        <f>'Benotung Typ I'!BG39</f>
      </c>
      <c r="H35" s="41">
        <f>'Benotung Typ I'!CI39</f>
      </c>
      <c r="I35" s="41">
        <f>'Benotung Typ I'!DK39</f>
      </c>
      <c r="J35" s="41">
        <f>'Benotung Typ I'!EM39</f>
      </c>
      <c r="K35" s="44">
        <f>'Benotung Typ I'!FO39</f>
      </c>
      <c r="L35" s="46">
        <f>'Benotung Typ II'!AI39</f>
      </c>
      <c r="M35" s="42">
        <f>'Benotung Typ II'!BO39</f>
      </c>
      <c r="N35" s="51">
        <f>'Benotung Typ II'!CU39</f>
      </c>
      <c r="O35" s="54">
        <f t="shared" si="0"/>
      </c>
      <c r="P35" s="149"/>
      <c r="Q35" s="150"/>
    </row>
    <row r="36" spans="1:17" ht="13.5" thickBot="1">
      <c r="A36" s="153"/>
      <c r="B36" s="153"/>
      <c r="C36" s="153"/>
      <c r="D36" s="153"/>
      <c r="E36" s="153"/>
      <c r="F36" s="153"/>
      <c r="G36" s="153"/>
      <c r="H36" s="153"/>
      <c r="I36" s="153"/>
      <c r="J36" s="153"/>
      <c r="K36" s="153"/>
      <c r="L36" s="153"/>
      <c r="M36" s="153"/>
      <c r="N36" s="153"/>
      <c r="O36" s="153"/>
      <c r="P36" s="153"/>
      <c r="Q36" s="153"/>
    </row>
    <row r="37" spans="1:17" ht="12.75">
      <c r="A37" s="153"/>
      <c r="B37" s="153"/>
      <c r="C37" s="153"/>
      <c r="D37" s="153"/>
      <c r="E37" s="153"/>
      <c r="F37" s="277" t="s">
        <v>34</v>
      </c>
      <c r="G37" s="278"/>
      <c r="H37" s="278"/>
      <c r="I37" s="278"/>
      <c r="J37" s="278"/>
      <c r="K37" s="278"/>
      <c r="L37" s="278"/>
      <c r="M37" s="279"/>
      <c r="N37" s="153"/>
      <c r="O37" s="153"/>
      <c r="P37" s="153"/>
      <c r="Q37" s="153"/>
    </row>
    <row r="38" spans="1:17" ht="25.5" customHeight="1" thickBot="1">
      <c r="A38" s="153"/>
      <c r="B38" s="153"/>
      <c r="C38" s="153"/>
      <c r="D38" s="153"/>
      <c r="E38" s="153"/>
      <c r="F38" s="280"/>
      <c r="G38" s="281"/>
      <c r="H38" s="281"/>
      <c r="I38" s="281"/>
      <c r="J38" s="281"/>
      <c r="K38" s="281"/>
      <c r="L38" s="281"/>
      <c r="M38" s="282"/>
      <c r="N38" s="153"/>
      <c r="O38" s="153"/>
      <c r="P38" s="153"/>
      <c r="Q38" s="153"/>
    </row>
    <row r="39" spans="1:17" ht="12.75">
      <c r="A39" s="153"/>
      <c r="B39" s="153"/>
      <c r="C39" s="153"/>
      <c r="D39" s="153"/>
      <c r="E39" s="153"/>
      <c r="F39" s="153"/>
      <c r="G39" s="153"/>
      <c r="H39" s="153"/>
      <c r="I39" s="153"/>
      <c r="J39" s="153"/>
      <c r="K39" s="153"/>
      <c r="L39" s="153"/>
      <c r="M39" s="153"/>
      <c r="N39" s="153"/>
      <c r="O39" s="153"/>
      <c r="P39" s="153"/>
      <c r="Q39" s="153"/>
    </row>
    <row r="40" spans="1:17" ht="12.75">
      <c r="A40" s="153"/>
      <c r="B40" s="153"/>
      <c r="C40" s="153"/>
      <c r="D40" s="153"/>
      <c r="E40" s="153"/>
      <c r="F40" s="153"/>
      <c r="G40" s="153"/>
      <c r="H40" s="153"/>
      <c r="I40" s="153"/>
      <c r="J40" s="153"/>
      <c r="K40" s="153"/>
      <c r="L40" s="153"/>
      <c r="M40" s="153"/>
      <c r="N40" s="153"/>
      <c r="O40" s="153"/>
      <c r="P40" s="153"/>
      <c r="Q40" s="153"/>
    </row>
    <row r="41" spans="1:17" ht="12.75">
      <c r="A41" s="153"/>
      <c r="B41" s="153"/>
      <c r="C41" s="153"/>
      <c r="D41" s="153"/>
      <c r="E41" s="153"/>
      <c r="F41" s="153"/>
      <c r="G41" s="153"/>
      <c r="H41" s="153"/>
      <c r="I41" s="153"/>
      <c r="J41" s="153"/>
      <c r="K41" s="153"/>
      <c r="L41" s="153"/>
      <c r="M41" s="153"/>
      <c r="N41" s="153"/>
      <c r="O41" s="153"/>
      <c r="P41" s="153"/>
      <c r="Q41" s="153"/>
    </row>
  </sheetData>
  <sheetProtection sheet="1" objects="1" scenarios="1" selectLockedCells="1"/>
  <mergeCells count="6">
    <mergeCell ref="B1:C1"/>
    <mergeCell ref="D1:E1"/>
    <mergeCell ref="F37:M38"/>
    <mergeCell ref="F2:K2"/>
    <mergeCell ref="F1:N1"/>
    <mergeCell ref="L2:N2"/>
  </mergeCells>
  <printOptions/>
  <pageMargins left="0.787401575" right="0.787401575" top="0.984251969" bottom="0.984251969" header="0.4921259845" footer="0.4921259845"/>
  <pageSetup horizontalDpi="600" verticalDpi="600" orientation="landscape" paperSize="9" scale="8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Wunderlich</cp:lastModifiedBy>
  <cp:lastPrinted>2005-06-12T10:05:28Z</cp:lastPrinted>
  <dcterms:created xsi:type="dcterms:W3CDTF">2005-01-25T12:04:37Z</dcterms:created>
  <dcterms:modified xsi:type="dcterms:W3CDTF">2011-08-27T17:42:26Z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1170692838</vt:i4>
  </property>
  <property fmtid="{D5CDD505-2E9C-101B-9397-08002B2CF9AE}" pid="3" name="_EmailSubject">
    <vt:lpwstr>Rücklauf</vt:lpwstr>
  </property>
  <property fmtid="{D5CDD505-2E9C-101B-9397-08002B2CF9AE}" pid="4" name="_AuthorEmail">
    <vt:lpwstr>uwe.hempel@gmx.de</vt:lpwstr>
  </property>
  <property fmtid="{D5CDD505-2E9C-101B-9397-08002B2CF9AE}" pid="5" name="_AuthorEmailDisplayName">
    <vt:lpwstr>Uwe Hempel</vt:lpwstr>
  </property>
  <property fmtid="{D5CDD505-2E9C-101B-9397-08002B2CF9AE}" pid="6" name="_PreviousAdHocReviewCycleID">
    <vt:i4>-1884865800</vt:i4>
  </property>
  <property fmtid="{D5CDD505-2E9C-101B-9397-08002B2CF9AE}" pid="7" name="_ReviewingToolsShownOnce">
    <vt:lpwstr/>
  </property>
</Properties>
</file>